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<sst xmlns="http://schemas.openxmlformats.org/spreadsheetml/2006/main" count="81" uniqueCount="80">
  <si>
    <t>附表1-6</t>
  </si>
  <si>
    <t>2020年度东乡县本级政府性基金支出决算表</t>
  </si>
  <si>
    <t>项      目</t>
  </si>
  <si>
    <t>预算数</t>
  </si>
  <si>
    <t>决算数</t>
  </si>
  <si>
    <t>决算数为          预算数的%</t>
  </si>
  <si>
    <t>一、政府性基金支出</t>
  </si>
  <si>
    <t xml:space="preserve">    文化体育与传媒支出</t>
  </si>
  <si>
    <t xml:space="preserve">      旅游发展基金支出</t>
  </si>
  <si>
    <t xml:space="preserve">        资助城市影院</t>
  </si>
  <si>
    <t xml:space="preserve">    社会保障和就业支出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</si>
  <si>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大中型水库移民后期扶持基金支出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</si>
  <si>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 xml:space="preserve"> 移民补助</t>
    </r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</si>
  <si>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基础设施建设和经济发展</t>
    </r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</si>
  <si>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其他大中型水库移民后期扶持基金支出</t>
    </r>
  </si>
  <si>
    <t xml:space="preserve">    城乡社区支出</t>
  </si>
  <si>
    <t xml:space="preserve">      政府住房基金相关支出</t>
  </si>
  <si>
    <t xml:space="preserve">        政府住房基金及对应专项债务收入安排的支出</t>
  </si>
  <si>
    <t xml:space="preserve">           廉租住房支出</t>
  </si>
  <si>
    <t xml:space="preserve">      国有土地使用权出让收入及对应专项债务收入安排的支出</t>
  </si>
  <si>
    <t xml:space="preserve">         征地和拆迁补偿支出</t>
  </si>
  <si>
    <t xml:space="preserve">         土地开发支出</t>
  </si>
  <si>
    <t xml:space="preserve">         农村基础设施建设支出</t>
  </si>
  <si>
    <t xml:space="preserve">         补助被征地农民支出</t>
  </si>
  <si>
    <t xml:space="preserve">         廉租住房支出</t>
  </si>
  <si>
    <t xml:space="preserve">         棚户区改造专项债券收入安排的支出</t>
  </si>
  <si>
    <t xml:space="preserve">         其他国有土地使用权出让收入安排的支出</t>
  </si>
  <si>
    <t xml:space="preserve">      新增建设用地土地有偿使用费相关支出</t>
  </si>
  <si>
    <t xml:space="preserve">        新增建设用地土地有偿使用费及对应专项债务收入安排的支出</t>
  </si>
  <si>
    <t xml:space="preserve">           耕地开发专项支出</t>
  </si>
  <si>
    <t xml:space="preserve">          基本农田建设和保护支出</t>
  </si>
  <si>
    <t xml:space="preserve">      城市基础设施配套费相关支出</t>
  </si>
  <si>
    <t xml:space="preserve">        城市基础设施配套费及对应专项债务收入安排的支出</t>
  </si>
  <si>
    <t xml:space="preserve">           城市公共设施</t>
  </si>
  <si>
    <t xml:space="preserve">    农林水支出</t>
  </si>
  <si>
    <t xml:space="preserve">        大中型水库库区基金及对应专项债务收入安排的支出</t>
  </si>
  <si>
    <t xml:space="preserve">           基础设施建设和经济发展</t>
  </si>
  <si>
    <t xml:space="preserve">           解决移民遗留问题</t>
  </si>
  <si>
    <t xml:space="preserve">      水土保持补偿费安排的支出</t>
  </si>
  <si>
    <t xml:space="preserve">           其他水土保持补偿费安排的支出</t>
  </si>
  <si>
    <t xml:space="preserve">    资源勘探信息等支出</t>
  </si>
  <si>
    <t xml:space="preserve">      新型墙体材料专项基金及对应专项债务收入安排的支出</t>
  </si>
  <si>
    <t xml:space="preserve">        其他新型墙体材料专项基金支出</t>
  </si>
  <si>
    <t xml:space="preserve">    商业服务业等支出</t>
  </si>
  <si>
    <t xml:space="preserve">        地方旅游开发项目补助</t>
  </si>
  <si>
    <t xml:space="preserve">    其他支出</t>
  </si>
  <si>
    <t xml:space="preserve">      其他政府性基金及对应专项债务收入安排的支出</t>
  </si>
  <si>
    <t xml:space="preserve">        其他地方自行试点项目收益专项债券收入安排的支出  </t>
  </si>
  <si>
    <t xml:space="preserve">  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</si>
  <si>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</si>
  <si>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</si>
  <si>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</si>
  <si>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 用于残疾人事业的彩票公益金支出</t>
  </si>
  <si>
    <t xml:space="preserve">        用于城乡医疗救助的彩票公益金支出</t>
  </si>
  <si>
    <t xml:space="preserve">    债务付息支出</t>
  </si>
  <si>
    <t xml:space="preserve">      地方政府专项债务付息支出</t>
  </si>
  <si>
    <t xml:space="preserve">        国有土地使用权出让金债务付息支出</t>
  </si>
  <si>
    <t xml:space="preserve">        土地储备专项债券付息支出</t>
  </si>
  <si>
    <t xml:space="preserve">        棚户区改造专项债券付息支出</t>
  </si>
  <si>
    <t xml:space="preserve">    其他地方自行试点项目收益专项债券收入安排的支出  </t>
  </si>
  <si>
    <t xml:space="preserve">    债务发行费用支出</t>
  </si>
  <si>
    <t xml:space="preserve">      地方政府专项债务发行费用支出</t>
  </si>
  <si>
    <t xml:space="preserve">       国有土地使用权出让金债务发行费用支出</t>
  </si>
  <si>
    <t xml:space="preserve">       棚户区改造专项债券发行费用支出</t>
  </si>
  <si>
    <t xml:space="preserve">      其他地方自行试点项目收益专项债券发行费用支出  </t>
  </si>
  <si>
    <t xml:space="preserve">    债务还本支出</t>
  </si>
  <si>
    <t xml:space="preserve">    抗疫特别国债安排的支出</t>
  </si>
  <si>
    <t xml:space="preserve">      基础设施建设</t>
  </si>
  <si>
    <t xml:space="preserve">       公共卫生体系建设</t>
  </si>
  <si>
    <t xml:space="preserve">       重大疫情防控救治体系建设</t>
  </si>
  <si>
    <t xml:space="preserve">       生态环境治理</t>
  </si>
  <si>
    <t xml:space="preserve">       市政设施建设</t>
  </si>
  <si>
    <t xml:space="preserve">     抗疫相关支出</t>
  </si>
  <si>
    <t xml:space="preserve">       创业担保贷款贴息</t>
  </si>
  <si>
    <t>二、转移性支出</t>
  </si>
  <si>
    <t xml:space="preserve">   债务还本支出</t>
  </si>
  <si>
    <t xml:space="preserve">   政府性基金上解上级支出</t>
  </si>
  <si>
    <t xml:space="preserve">   政府性基金调出资金</t>
  </si>
  <si>
    <t xml:space="preserve">   政府性基金年终结余</t>
  </si>
  <si>
    <t>合  计</t>
  </si>
</sst>
</file>

<file path=xl/styles.xml><?xml version="1.0" encoding="utf-8"?>
<styleSheet xmlns="http://schemas.openxmlformats.org/spreadsheetml/2006/main">
  <numFmts count="5">
    <numFmt numFmtId="176" formatCode="0_ ;[Red]\-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1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10" fillId="4" borderId="14" applyNumberFormat="0" applyAlignment="0" applyProtection="0">
      <alignment vertical="center"/>
    </xf>
    <xf numFmtId="0" fontId="24" fillId="24" borderId="1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0"/>
  </cellStyleXfs>
  <cellXfs count="30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9" fontId="1" fillId="0" borderId="0" xfId="0" applyNumberFormat="1" applyFont="1" applyBorder="1" applyAlignment="1" applyProtection="1"/>
    <xf numFmtId="0" fontId="0" fillId="0" borderId="0" xfId="0" applyAlignment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9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9" fontId="6" fillId="0" borderId="0" xfId="0" applyNumberFormat="1" applyFont="1" applyBorder="1" applyAlignme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9" fontId="6" fillId="0" borderId="8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/>
    </xf>
    <xf numFmtId="176" fontId="6" fillId="0" borderId="9" xfId="0" applyNumberFormat="1" applyFont="1" applyBorder="1" applyAlignment="1" applyProtection="1">
      <alignment horizontal="right" vertical="center"/>
    </xf>
    <xf numFmtId="176" fontId="6" fillId="0" borderId="10" xfId="0" applyNumberFormat="1" applyFont="1" applyBorder="1" applyAlignment="1" applyProtection="1">
      <alignment horizontal="right" vertical="center"/>
    </xf>
    <xf numFmtId="9" fontId="6" fillId="0" borderId="10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176" fontId="6" fillId="0" borderId="12" xfId="49" applyNumberFormat="1" applyFont="1" applyBorder="1" applyAlignment="1" applyProtection="1">
      <alignment horizontal="right" vertical="center" wrapText="1"/>
    </xf>
    <xf numFmtId="9" fontId="6" fillId="0" borderId="12" xfId="49" applyNumberFormat="1" applyFont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0"/>
  <sheetViews>
    <sheetView tabSelected="1" topLeftCell="A55" workbookViewId="0">
      <selection activeCell="C68" sqref="C68"/>
    </sheetView>
  </sheetViews>
  <sheetFormatPr defaultColWidth="9" defaultRowHeight="15" outlineLevelCol="3"/>
  <cols>
    <col min="1" max="1" width="52.125" style="1" customWidth="1"/>
    <col min="2" max="2" width="10.25" style="4" customWidth="1"/>
    <col min="3" max="3" width="10.125" style="1" customWidth="1"/>
    <col min="4" max="4" width="8.125" style="5" customWidth="1"/>
    <col min="5" max="16384" width="9" style="6"/>
  </cols>
  <sheetData>
    <row r="1" ht="20.1" customHeight="1" spans="1:2">
      <c r="A1" s="7" t="s">
        <v>0</v>
      </c>
      <c r="B1" s="1"/>
    </row>
    <row r="2" s="1" customFormat="1" ht="50.1" customHeight="1" spans="1:4">
      <c r="A2" s="8" t="s">
        <v>1</v>
      </c>
      <c r="B2" s="8"/>
      <c r="C2" s="8"/>
      <c r="D2" s="9"/>
    </row>
    <row r="3" s="2" customFormat="1" ht="24" customHeight="1" spans="1:4">
      <c r="A3" s="10"/>
      <c r="B3" s="11"/>
      <c r="C3" s="10"/>
      <c r="D3" s="12"/>
    </row>
    <row r="4" s="2" customFormat="1" ht="24" customHeight="1" spans="1:4">
      <c r="A4" s="13" t="s">
        <v>2</v>
      </c>
      <c r="B4" s="14" t="s">
        <v>3</v>
      </c>
      <c r="C4" s="15" t="s">
        <v>4</v>
      </c>
      <c r="D4" s="16" t="s">
        <v>5</v>
      </c>
    </row>
    <row r="5" s="2" customFormat="1" ht="24" customHeight="1" spans="1:4">
      <c r="A5" s="17"/>
      <c r="B5" s="18"/>
      <c r="C5" s="19"/>
      <c r="D5" s="20"/>
    </row>
    <row r="6" s="3" customFormat="1" ht="24" customHeight="1" spans="1:4">
      <c r="A6" s="21" t="s">
        <v>6</v>
      </c>
      <c r="B6" s="22">
        <f>B7+B10+B15+B46+B55+B61+B34+B66</f>
        <v>50849</v>
      </c>
      <c r="C6" s="23">
        <f>C7+C10+C15+C34+C46+C55+C61+C66+C67</f>
        <v>59093</v>
      </c>
      <c r="D6" s="24">
        <f>C6/B6</f>
        <v>1.16212708214518</v>
      </c>
    </row>
    <row r="7" s="2" customFormat="1" ht="24" customHeight="1" spans="1:4">
      <c r="A7" s="25" t="s">
        <v>7</v>
      </c>
      <c r="B7" s="22">
        <v>52</v>
      </c>
      <c r="C7" s="23"/>
      <c r="D7" s="24">
        <f>C7/B7</f>
        <v>0</v>
      </c>
    </row>
    <row r="8" s="2" customFormat="1" ht="24" customHeight="1" spans="1:4">
      <c r="A8" s="26" t="s">
        <v>8</v>
      </c>
      <c r="B8" s="22">
        <v>52</v>
      </c>
      <c r="C8" s="23"/>
      <c r="D8" s="24">
        <f>C8/B8</f>
        <v>0</v>
      </c>
    </row>
    <row r="9" s="2" customFormat="1" ht="24" customHeight="1" spans="1:4">
      <c r="A9" s="26" t="s">
        <v>9</v>
      </c>
      <c r="B9" s="22"/>
      <c r="C9" s="23"/>
      <c r="D9" s="24"/>
    </row>
    <row r="10" s="2" customFormat="1" ht="24" customHeight="1" spans="1:4">
      <c r="A10" s="25" t="s">
        <v>10</v>
      </c>
      <c r="B10" s="22">
        <v>3112</v>
      </c>
      <c r="C10" s="23">
        <v>1405</v>
      </c>
      <c r="D10" s="24">
        <f>C10/B10</f>
        <v>0.451478149100257</v>
      </c>
    </row>
    <row r="11" s="2" customFormat="1" ht="24" customHeight="1" spans="1:4">
      <c r="A11" s="26" t="s">
        <v>11</v>
      </c>
      <c r="B11" s="22">
        <v>3112</v>
      </c>
      <c r="C11" s="23">
        <v>1405</v>
      </c>
      <c r="D11" s="24">
        <f>C11/B11</f>
        <v>0.451478149100257</v>
      </c>
    </row>
    <row r="12" s="2" customFormat="1" ht="24" customHeight="1" spans="1:4">
      <c r="A12" s="26" t="s">
        <v>12</v>
      </c>
      <c r="B12" s="22">
        <v>3112</v>
      </c>
      <c r="C12" s="23">
        <v>1331</v>
      </c>
      <c r="D12" s="24">
        <f>C12/B12</f>
        <v>0.427699228791774</v>
      </c>
    </row>
    <row r="13" s="2" customFormat="1" ht="24" customHeight="1" spans="1:4">
      <c r="A13" s="26" t="s">
        <v>13</v>
      </c>
      <c r="B13" s="22"/>
      <c r="C13" s="23">
        <v>74</v>
      </c>
      <c r="D13" s="24"/>
    </row>
    <row r="14" s="2" customFormat="1" ht="24" customHeight="1" spans="1:4">
      <c r="A14" s="26" t="s">
        <v>14</v>
      </c>
      <c r="B14" s="22"/>
      <c r="C14" s="23"/>
      <c r="D14" s="24"/>
    </row>
    <row r="15" s="2" customFormat="1" ht="24" customHeight="1" spans="1:4">
      <c r="A15" s="25" t="s">
        <v>15</v>
      </c>
      <c r="B15" s="22">
        <v>13559</v>
      </c>
      <c r="C15" s="23">
        <v>24369</v>
      </c>
      <c r="D15" s="24">
        <f>C15/B15</f>
        <v>1.79725643484033</v>
      </c>
    </row>
    <row r="16" s="2" customFormat="1" ht="24" customHeight="1" spans="1:4">
      <c r="A16" s="26" t="s">
        <v>16</v>
      </c>
      <c r="B16" s="22"/>
      <c r="C16" s="23"/>
      <c r="D16" s="24"/>
    </row>
    <row r="17" s="2" customFormat="1" ht="24" customHeight="1" spans="1:4">
      <c r="A17" s="26" t="s">
        <v>17</v>
      </c>
      <c r="B17" s="22"/>
      <c r="C17" s="23"/>
      <c r="D17" s="24"/>
    </row>
    <row r="18" s="2" customFormat="1" ht="24" customHeight="1" spans="1:4">
      <c r="A18" s="26" t="s">
        <v>18</v>
      </c>
      <c r="B18" s="22"/>
      <c r="C18" s="23"/>
      <c r="D18" s="24"/>
    </row>
    <row r="19" s="2" customFormat="1" ht="24" customHeight="1" spans="1:4">
      <c r="A19" s="26" t="s">
        <v>19</v>
      </c>
      <c r="B19" s="22">
        <v>13559</v>
      </c>
      <c r="C19" s="23">
        <v>4369</v>
      </c>
      <c r="D19" s="24">
        <f>C19/B19</f>
        <v>0.322221402758316</v>
      </c>
    </row>
    <row r="20" s="2" customFormat="1" ht="24" customHeight="1" spans="1:4">
      <c r="A20" s="26" t="s">
        <v>20</v>
      </c>
      <c r="B20" s="22">
        <v>2193</v>
      </c>
      <c r="C20" s="23">
        <v>3565</v>
      </c>
      <c r="D20" s="24">
        <f>C20/B20</f>
        <v>1.62562699498404</v>
      </c>
    </row>
    <row r="21" s="2" customFormat="1" ht="24" customHeight="1" spans="1:4">
      <c r="A21" s="26" t="s">
        <v>21</v>
      </c>
      <c r="B21" s="22"/>
      <c r="C21" s="23">
        <v>788</v>
      </c>
      <c r="D21" s="24"/>
    </row>
    <row r="22" s="2" customFormat="1" ht="24" customHeight="1" spans="1:4">
      <c r="A22" s="26" t="s">
        <v>22</v>
      </c>
      <c r="B22" s="22">
        <v>11366</v>
      </c>
      <c r="C22" s="23"/>
      <c r="D22" s="24">
        <f>C22/B22</f>
        <v>0</v>
      </c>
    </row>
    <row r="23" s="2" customFormat="1" ht="24" customHeight="1" spans="1:4">
      <c r="A23" s="26" t="s">
        <v>23</v>
      </c>
      <c r="B23" s="22"/>
      <c r="C23" s="23"/>
      <c r="D23" s="24"/>
    </row>
    <row r="24" s="2" customFormat="1" ht="24" customHeight="1" spans="1:4">
      <c r="A24" s="26" t="s">
        <v>24</v>
      </c>
      <c r="B24" s="22"/>
      <c r="C24" s="23"/>
      <c r="D24" s="24"/>
    </row>
    <row r="25" s="2" customFormat="1" ht="24" customHeight="1" spans="1:4">
      <c r="A25" s="26" t="s">
        <v>25</v>
      </c>
      <c r="B25" s="22"/>
      <c r="C25" s="23">
        <v>20000</v>
      </c>
      <c r="D25" s="24"/>
    </row>
    <row r="26" s="2" customFormat="1" ht="24" customHeight="1" spans="1:4">
      <c r="A26" s="26" t="s">
        <v>26</v>
      </c>
      <c r="B26" s="22"/>
      <c r="C26" s="23">
        <v>16</v>
      </c>
      <c r="D26" s="24"/>
    </row>
    <row r="27" s="2" customFormat="1" ht="24" customHeight="1" spans="1:4">
      <c r="A27" s="26" t="s">
        <v>27</v>
      </c>
      <c r="B27" s="22"/>
      <c r="C27" s="23"/>
      <c r="D27" s="24"/>
    </row>
    <row r="28" s="2" customFormat="1" ht="24" customHeight="1" spans="1:4">
      <c r="A28" s="26" t="s">
        <v>28</v>
      </c>
      <c r="B28" s="22"/>
      <c r="C28" s="23"/>
      <c r="D28" s="24"/>
    </row>
    <row r="29" s="2" customFormat="1" ht="24" customHeight="1" spans="1:4">
      <c r="A29" s="26" t="s">
        <v>29</v>
      </c>
      <c r="B29" s="22"/>
      <c r="C29" s="23"/>
      <c r="D29" s="24"/>
    </row>
    <row r="30" s="2" customFormat="1" ht="24" customHeight="1" spans="1:4">
      <c r="A30" s="26" t="s">
        <v>30</v>
      </c>
      <c r="B30" s="22"/>
      <c r="C30" s="23"/>
      <c r="D30" s="24"/>
    </row>
    <row r="31" s="2" customFormat="1" ht="24" customHeight="1" spans="1:4">
      <c r="A31" s="26" t="s">
        <v>31</v>
      </c>
      <c r="B31" s="22"/>
      <c r="C31" s="23"/>
      <c r="D31" s="24"/>
    </row>
    <row r="32" s="2" customFormat="1" ht="24" customHeight="1" spans="1:4">
      <c r="A32" s="26" t="s">
        <v>32</v>
      </c>
      <c r="B32" s="22"/>
      <c r="C32" s="23"/>
      <c r="D32" s="24"/>
    </row>
    <row r="33" s="2" customFormat="1" ht="24" customHeight="1" spans="1:4">
      <c r="A33" s="26" t="s">
        <v>33</v>
      </c>
      <c r="B33" s="22"/>
      <c r="C33" s="23"/>
      <c r="D33" s="24"/>
    </row>
    <row r="34" s="2" customFormat="1" ht="24" customHeight="1" spans="1:4">
      <c r="A34" s="25" t="s">
        <v>34</v>
      </c>
      <c r="B34" s="22">
        <v>5900</v>
      </c>
      <c r="C34" s="23">
        <v>3229</v>
      </c>
      <c r="D34" s="24">
        <f>C34/B34</f>
        <v>0.54728813559322</v>
      </c>
    </row>
    <row r="35" s="2" customFormat="1" ht="24" customHeight="1" spans="1:4">
      <c r="A35" s="26" t="s">
        <v>35</v>
      </c>
      <c r="B35" s="22">
        <v>5900</v>
      </c>
      <c r="C35" s="23">
        <v>3229</v>
      </c>
      <c r="D35" s="24">
        <f>C35/B35</f>
        <v>0.54728813559322</v>
      </c>
    </row>
    <row r="36" s="2" customFormat="1" ht="24" customHeight="1" spans="1:4">
      <c r="A36" s="26" t="s">
        <v>36</v>
      </c>
      <c r="B36" s="22">
        <v>5900</v>
      </c>
      <c r="C36" s="23">
        <v>3229</v>
      </c>
      <c r="D36" s="24">
        <f>C36/B36</f>
        <v>0.54728813559322</v>
      </c>
    </row>
    <row r="37" s="2" customFormat="1" ht="24" customHeight="1" spans="1:4">
      <c r="A37" s="26" t="s">
        <v>37</v>
      </c>
      <c r="B37" s="22"/>
      <c r="C37" s="23"/>
      <c r="D37" s="24"/>
    </row>
    <row r="38" s="2" customFormat="1" ht="24" customHeight="1" spans="1:4">
      <c r="A38" s="26" t="s">
        <v>38</v>
      </c>
      <c r="B38" s="22"/>
      <c r="C38" s="23"/>
      <c r="D38" s="24"/>
    </row>
    <row r="39" s="2" customFormat="1" ht="24" customHeight="1" spans="1:4">
      <c r="A39" s="26" t="s">
        <v>39</v>
      </c>
      <c r="B39" s="22"/>
      <c r="C39" s="23"/>
      <c r="D39" s="24"/>
    </row>
    <row r="40" s="2" customFormat="1" ht="24" customHeight="1" spans="1:4">
      <c r="A40" s="26" t="s">
        <v>40</v>
      </c>
      <c r="B40" s="22"/>
      <c r="C40" s="23"/>
      <c r="D40" s="24"/>
    </row>
    <row r="41" s="2" customFormat="1" ht="24" customHeight="1" spans="1:4">
      <c r="A41" s="26" t="s">
        <v>41</v>
      </c>
      <c r="B41" s="22"/>
      <c r="C41" s="23"/>
      <c r="D41" s="24"/>
    </row>
    <row r="42" s="2" customFormat="1" ht="24" customHeight="1" spans="1:4">
      <c r="A42" s="26" t="s">
        <v>42</v>
      </c>
      <c r="B42" s="22"/>
      <c r="C42" s="23"/>
      <c r="D42" s="24"/>
    </row>
    <row r="43" s="2" customFormat="1" ht="24" customHeight="1" spans="1:4">
      <c r="A43" s="25" t="s">
        <v>43</v>
      </c>
      <c r="B43" s="22">
        <v>0</v>
      </c>
      <c r="C43" s="23"/>
      <c r="D43" s="24"/>
    </row>
    <row r="44" s="2" customFormat="1" ht="24" customHeight="1" spans="1:4">
      <c r="A44" s="26" t="s">
        <v>8</v>
      </c>
      <c r="B44" s="22">
        <v>0</v>
      </c>
      <c r="C44" s="23"/>
      <c r="D44" s="24"/>
    </row>
    <row r="45" s="2" customFormat="1" ht="24" customHeight="1" spans="1:4">
      <c r="A45" s="26" t="s">
        <v>44</v>
      </c>
      <c r="B45" s="22"/>
      <c r="C45" s="23">
        <v>0</v>
      </c>
      <c r="D45" s="24"/>
    </row>
    <row r="46" s="2" customFormat="1" ht="24" customHeight="1" spans="1:4">
      <c r="A46" s="25" t="s">
        <v>45</v>
      </c>
      <c r="B46" s="22">
        <v>26159</v>
      </c>
      <c r="C46" s="23">
        <f>C47+C49</f>
        <v>18265</v>
      </c>
      <c r="D46" s="24">
        <f t="shared" ref="D39:D70" si="0">C46/B46</f>
        <v>0.698230054665698</v>
      </c>
    </row>
    <row r="47" s="2" customFormat="1" ht="24" customHeight="1" spans="1:4">
      <c r="A47" s="26" t="s">
        <v>46</v>
      </c>
      <c r="B47" s="22">
        <v>25000</v>
      </c>
      <c r="C47" s="23">
        <v>17541</v>
      </c>
      <c r="D47" s="24">
        <f t="shared" si="0"/>
        <v>0.70164</v>
      </c>
    </row>
    <row r="48" s="2" customFormat="1" ht="24" customHeight="1" spans="1:4">
      <c r="A48" s="26" t="s">
        <v>47</v>
      </c>
      <c r="B48" s="22">
        <v>25000</v>
      </c>
      <c r="C48" s="23">
        <v>17541</v>
      </c>
      <c r="D48" s="24">
        <f t="shared" si="0"/>
        <v>0.70164</v>
      </c>
    </row>
    <row r="49" s="2" customFormat="1" ht="24" customHeight="1" spans="1:4">
      <c r="A49" s="26" t="s">
        <v>48</v>
      </c>
      <c r="B49" s="22">
        <v>1159</v>
      </c>
      <c r="C49" s="23">
        <v>724</v>
      </c>
      <c r="D49" s="24">
        <f t="shared" si="0"/>
        <v>0.624676445211389</v>
      </c>
    </row>
    <row r="50" s="2" customFormat="1" ht="24" customHeight="1" spans="1:4">
      <c r="A50" s="26" t="s">
        <v>49</v>
      </c>
      <c r="B50" s="22"/>
      <c r="C50" s="23">
        <v>402</v>
      </c>
      <c r="D50" s="24"/>
    </row>
    <row r="51" s="2" customFormat="1" ht="24" customHeight="1" spans="1:4">
      <c r="A51" s="26" t="s">
        <v>50</v>
      </c>
      <c r="B51" s="22"/>
      <c r="C51" s="23">
        <v>13</v>
      </c>
      <c r="D51" s="24"/>
    </row>
    <row r="52" s="2" customFormat="1" ht="24" customHeight="1" spans="1:4">
      <c r="A52" s="26" t="s">
        <v>51</v>
      </c>
      <c r="B52" s="22"/>
      <c r="C52" s="23">
        <v>24</v>
      </c>
      <c r="D52" s="24"/>
    </row>
    <row r="53" s="2" customFormat="1" ht="24" customHeight="1" spans="1:4">
      <c r="A53" s="26" t="s">
        <v>52</v>
      </c>
      <c r="B53" s="22">
        <v>889</v>
      </c>
      <c r="C53" s="23">
        <v>57</v>
      </c>
      <c r="D53" s="24">
        <f t="shared" si="0"/>
        <v>0.0641169853768279</v>
      </c>
    </row>
    <row r="54" s="2" customFormat="1" ht="24" customHeight="1" spans="1:4">
      <c r="A54" s="26" t="s">
        <v>53</v>
      </c>
      <c r="B54" s="22">
        <v>270</v>
      </c>
      <c r="C54" s="23">
        <v>228</v>
      </c>
      <c r="D54" s="24">
        <f t="shared" si="0"/>
        <v>0.844444444444444</v>
      </c>
    </row>
    <row r="55" s="2" customFormat="1" ht="24" customHeight="1" spans="1:4">
      <c r="A55" s="25" t="s">
        <v>54</v>
      </c>
      <c r="B55" s="22">
        <v>1347</v>
      </c>
      <c r="C55" s="23">
        <v>1788</v>
      </c>
      <c r="D55" s="24">
        <f t="shared" si="0"/>
        <v>1.32739420935412</v>
      </c>
    </row>
    <row r="56" s="2" customFormat="1" ht="24" customHeight="1" spans="1:4">
      <c r="A56" s="26" t="s">
        <v>55</v>
      </c>
      <c r="B56" s="22">
        <v>1347</v>
      </c>
      <c r="C56" s="23">
        <v>0</v>
      </c>
      <c r="D56" s="24">
        <f t="shared" si="0"/>
        <v>0</v>
      </c>
    </row>
    <row r="57" s="2" customFormat="1" ht="24" customHeight="1" spans="1:4">
      <c r="A57" s="26" t="s">
        <v>56</v>
      </c>
      <c r="B57" s="22">
        <v>374</v>
      </c>
      <c r="C57" s="23">
        <v>1010</v>
      </c>
      <c r="D57" s="24">
        <f t="shared" si="0"/>
        <v>2.70053475935829</v>
      </c>
    </row>
    <row r="58" s="2" customFormat="1" ht="24" customHeight="1" spans="1:4">
      <c r="A58" s="26" t="s">
        <v>57</v>
      </c>
      <c r="B58" s="22">
        <v>194</v>
      </c>
      <c r="C58" s="23">
        <v>0</v>
      </c>
      <c r="D58" s="24">
        <f t="shared" si="0"/>
        <v>0</v>
      </c>
    </row>
    <row r="59" s="2" customFormat="1" ht="24" customHeight="1" spans="1:4">
      <c r="A59" s="26" t="s">
        <v>58</v>
      </c>
      <c r="B59" s="22">
        <v>705</v>
      </c>
      <c r="C59" s="23">
        <v>778</v>
      </c>
      <c r="D59" s="24">
        <f t="shared" si="0"/>
        <v>1.10354609929078</v>
      </c>
    </row>
    <row r="60" s="2" customFormat="1" ht="24" customHeight="1" spans="1:4">
      <c r="A60" s="26" t="s">
        <v>59</v>
      </c>
      <c r="B60" s="22">
        <v>73</v>
      </c>
      <c r="C60" s="23"/>
      <c r="D60" s="24">
        <f t="shared" si="0"/>
        <v>0</v>
      </c>
    </row>
    <row r="61" s="2" customFormat="1" ht="24" customHeight="1" spans="1:4">
      <c r="A61" s="25" t="s">
        <v>60</v>
      </c>
      <c r="B61" s="22">
        <v>220</v>
      </c>
      <c r="C61" s="23">
        <v>49</v>
      </c>
      <c r="D61" s="24">
        <f t="shared" si="0"/>
        <v>0.222727272727273</v>
      </c>
    </row>
    <row r="62" s="2" customFormat="1" ht="24" customHeight="1" spans="1:4">
      <c r="A62" s="26" t="s">
        <v>61</v>
      </c>
      <c r="B62" s="22">
        <v>220</v>
      </c>
      <c r="C62" s="23">
        <v>49</v>
      </c>
      <c r="D62" s="24">
        <f t="shared" si="0"/>
        <v>0.222727272727273</v>
      </c>
    </row>
    <row r="63" s="2" customFormat="1" ht="24" customHeight="1" spans="1:4">
      <c r="A63" s="26" t="s">
        <v>62</v>
      </c>
      <c r="B63" s="22"/>
      <c r="C63" s="23">
        <v>27</v>
      </c>
      <c r="D63" s="24"/>
    </row>
    <row r="64" s="2" customFormat="1" ht="24" customHeight="1" spans="1:4">
      <c r="A64" s="26" t="s">
        <v>63</v>
      </c>
      <c r="B64" s="22">
        <v>165</v>
      </c>
      <c r="C64" s="23">
        <v>22</v>
      </c>
      <c r="D64" s="24">
        <f t="shared" si="0"/>
        <v>0.133333333333333</v>
      </c>
    </row>
    <row r="65" s="2" customFormat="1" ht="24" customHeight="1" spans="1:4">
      <c r="A65" s="26" t="s">
        <v>64</v>
      </c>
      <c r="B65" s="22">
        <v>55</v>
      </c>
      <c r="C65" s="23"/>
      <c r="D65" s="24">
        <f t="shared" si="0"/>
        <v>0</v>
      </c>
    </row>
    <row r="66" s="2" customFormat="1" ht="24" customHeight="1" spans="1:4">
      <c r="A66" s="25" t="s">
        <v>65</v>
      </c>
      <c r="B66" s="22">
        <v>500</v>
      </c>
      <c r="C66" s="23"/>
      <c r="D66" s="24">
        <f t="shared" si="0"/>
        <v>0</v>
      </c>
    </row>
    <row r="67" s="2" customFormat="1" ht="24" customHeight="1" spans="1:4">
      <c r="A67" s="25" t="s">
        <v>66</v>
      </c>
      <c r="B67" s="22"/>
      <c r="C67" s="22">
        <f>SUM(C68,C73)</f>
        <v>9988</v>
      </c>
      <c r="D67" s="24"/>
    </row>
    <row r="68" s="2" customFormat="1" ht="24" customHeight="1" spans="1:4">
      <c r="A68" s="26" t="s">
        <v>67</v>
      </c>
      <c r="B68" s="22"/>
      <c r="C68" s="22">
        <f>SUM(C69:C72)</f>
        <v>8988</v>
      </c>
      <c r="D68" s="24"/>
    </row>
    <row r="69" s="2" customFormat="1" ht="24" customHeight="1" spans="1:4">
      <c r="A69" s="26" t="s">
        <v>68</v>
      </c>
      <c r="B69" s="22"/>
      <c r="C69" s="22">
        <v>0</v>
      </c>
      <c r="D69" s="24"/>
    </row>
    <row r="70" s="2" customFormat="1" ht="24" customHeight="1" spans="1:4">
      <c r="A70" s="26" t="s">
        <v>69</v>
      </c>
      <c r="B70" s="22"/>
      <c r="C70" s="22">
        <v>2787</v>
      </c>
      <c r="D70" s="24"/>
    </row>
    <row r="71" s="2" customFormat="1" ht="24" customHeight="1" spans="1:4">
      <c r="A71" s="26" t="s">
        <v>70</v>
      </c>
      <c r="B71" s="22"/>
      <c r="C71" s="22">
        <v>4201</v>
      </c>
      <c r="D71" s="24"/>
    </row>
    <row r="72" s="2" customFormat="1" ht="24" customHeight="1" spans="1:4">
      <c r="A72" s="26" t="s">
        <v>71</v>
      </c>
      <c r="B72" s="22"/>
      <c r="C72" s="22">
        <v>2000</v>
      </c>
      <c r="D72" s="24"/>
    </row>
    <row r="73" s="2" customFormat="1" ht="24" customHeight="1" spans="1:4">
      <c r="A73" s="26" t="s">
        <v>72</v>
      </c>
      <c r="B73" s="22"/>
      <c r="C73" s="22">
        <f>SUM(C74:C74)</f>
        <v>1000</v>
      </c>
      <c r="D73" s="24"/>
    </row>
    <row r="74" s="2" customFormat="1" ht="24" customHeight="1" spans="1:4">
      <c r="A74" s="26" t="s">
        <v>73</v>
      </c>
      <c r="B74" s="22"/>
      <c r="C74" s="22">
        <v>1000</v>
      </c>
      <c r="D74" s="24"/>
    </row>
    <row r="75" s="2" customFormat="1" ht="24" customHeight="1" spans="1:4">
      <c r="A75" s="26" t="s">
        <v>74</v>
      </c>
      <c r="B75" s="22"/>
      <c r="C75" s="23">
        <f>C76+C77+C78+C79</f>
        <v>16023</v>
      </c>
      <c r="D75" s="24"/>
    </row>
    <row r="76" s="2" customFormat="1" ht="24" customHeight="1" spans="1:4">
      <c r="A76" s="26" t="s">
        <v>75</v>
      </c>
      <c r="B76" s="22"/>
      <c r="C76" s="23">
        <v>500</v>
      </c>
      <c r="D76" s="24"/>
    </row>
    <row r="77" s="2" customFormat="1" ht="24" customHeight="1" spans="1:4">
      <c r="A77" s="26" t="s">
        <v>76</v>
      </c>
      <c r="B77" s="22"/>
      <c r="C77" s="23"/>
      <c r="D77" s="24"/>
    </row>
    <row r="78" s="2" customFormat="1" ht="24" customHeight="1" spans="1:4">
      <c r="A78" s="26" t="s">
        <v>77</v>
      </c>
      <c r="B78" s="22"/>
      <c r="C78" s="23">
        <v>26</v>
      </c>
      <c r="D78" s="24"/>
    </row>
    <row r="79" s="2" customFormat="1" ht="24" customHeight="1" spans="1:4">
      <c r="A79" s="26" t="s">
        <v>78</v>
      </c>
      <c r="B79" s="22"/>
      <c r="C79" s="23">
        <v>15497</v>
      </c>
      <c r="D79" s="24"/>
    </row>
    <row r="80" ht="24" customHeight="1" spans="1:4">
      <c r="A80" s="27" t="s">
        <v>79</v>
      </c>
      <c r="B80" s="28">
        <v>50849</v>
      </c>
      <c r="C80" s="28">
        <f>C6+C75</f>
        <v>75116</v>
      </c>
      <c r="D80" s="29">
        <f>C80/B80</f>
        <v>1.47723652382544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2016-10-08T08:42:00Z</dcterms:created>
  <cp:lastPrinted>2016-10-08T09:04:00Z</cp:lastPrinted>
  <dcterms:modified xsi:type="dcterms:W3CDTF">2021-08-27T08:19:24Z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50BE76BA19404ED2BFC76CE3E2ED75AB</vt:lpwstr>
  </property>
</Properties>
</file>