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3版" sheetId="1" r:id="rId1"/>
    <sheet name="3版 (2)" sheetId="2" state="hidden" r:id="rId2"/>
    <sheet name="饮水资金"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#REF!</definedName>
    <definedName name="??????">#REF!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'[4]P1012001'!$A$6:$E$117</definedName>
    <definedName name="gxxe20032">'[4]P1012001'!$A$6:$E$117</definedName>
    <definedName name="hhhh">#REF!</definedName>
    <definedName name="HWSheet">1</definedName>
    <definedName name="kkkk">#REF!</definedName>
    <definedName name="Module.Prix_SMC">#N/A</definedName>
    <definedName name="PRCGAAP">#REF!</definedName>
    <definedName name="PRCGAAP2">#REF!</definedName>
    <definedName name="Print_Area_MI">#REF!</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'[8]主营业务成本明细表'!#REF!</definedName>
    <definedName name="UFPyt">#REF!</definedName>
    <definedName name="Work_Program_By_Area_List">#REF!</definedName>
    <definedName name="www">#REF!</definedName>
    <definedName name="yyyy">#REF!</definedName>
    <definedName name="本级标准收入2004年">'[9]本年收入合计'!$E$4:$E$184</definedName>
    <definedName name="拨款汇总_合计">SUM(#REF!)</definedName>
    <definedName name="财力">#REF!</definedName>
    <definedName name="财政供养人员增幅2004年">'[10]财政供养人员增幅'!$E$6</definedName>
    <definedName name="财政供养人员增幅2004年分县">'[10]财政供养人员增幅'!$E$4:$E$184</definedName>
    <definedName name="村级标准支出">'[11]村级支出'!$E$4:$E$184</definedName>
    <definedName name="大多数">'[12]'!$A$15</definedName>
    <definedName name="大幅度">#REF!</definedName>
    <definedName name="地区名称">#REF!</definedName>
    <definedName name="第二产业分县2003年">'[13]GDP'!$G$4:$G$184</definedName>
    <definedName name="第二产业合计2003年">'[13]GDP'!$G$4</definedName>
    <definedName name="第三产业分县2003年">'[13]GDP'!$H$4:$H$184</definedName>
    <definedName name="第三产业合计2003年">'[13]GDP'!$H$4</definedName>
    <definedName name="耕地占用税分县2003年">'[14]一般预算收入'!$U$4:$U$184</definedName>
    <definedName name="耕地占用税合计2003年">'[14]一般预算收入'!$U$4</definedName>
    <definedName name="工商税收2004年">'[15]工商税收'!$S$4:$S$184</definedName>
    <definedName name="工商税收合计2004年">'[15]工商税收'!$S$4</definedName>
    <definedName name="公检法司部门编制数">'[16]公检法司编制'!$E$4:$E$184</definedName>
    <definedName name="公用标准支出">'[17]合计'!$E$4:$E$184</definedName>
    <definedName name="行政管理部门编制数">'[16]行政编制'!$E$4:$E$184</definedName>
    <definedName name="汇率">#REF!</definedName>
    <definedName name="科目编码">'[18]编码'!$A$2:$A$145</definedName>
    <definedName name="年初短期投资">#REF!</definedName>
    <definedName name="年初货币资金">#REF!</definedName>
    <definedName name="年初应收票据">#REF!</definedName>
    <definedName name="农业人口2003年">'[19]农业人口'!$E$4:$E$184</definedName>
    <definedName name="农业税分县2003年">'[14]一般预算收入'!$S$4:$S$184</definedName>
    <definedName name="农业税合计2003年">'[14]一般预算收入'!$S$4</definedName>
    <definedName name="农业特产税分县2003年">'[14]一般预算收入'!$T$4:$T$184</definedName>
    <definedName name="农业特产税合计2003年">'[14]一般预算收入'!$T$4</definedName>
    <definedName name="农业用地面积">'[20]农业用地'!$E$4:$E$184</definedName>
    <definedName name="契税分县2003年">'[14]一般预算收入'!$V$4:$V$184</definedName>
    <definedName name="契税合计2003年">'[14]一般预算收入'!$V$4</definedName>
    <definedName name="全额差额比例">#REF!</definedName>
    <definedName name="人员标准支出">'[21]人员支出'!$E$4:$E$184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'[22]事业发展'!$E$4:$E$184</definedName>
    <definedName name="是">#REF!</definedName>
    <definedName name="位次d">#REF!</definedName>
    <definedName name="乡镇个数">'[23]行政区划'!$D$6:$D$184</definedName>
    <definedName name="性别">'[24]基础编码'!$H$2:$H$3</definedName>
    <definedName name="学历">'[24]基础编码'!$S$2:$S$9</definedName>
    <definedName name="一般预算收入2002年">'[25]2002年一般预算收入'!$AC$4:$AC$184</definedName>
    <definedName name="一般预算收入2003年">'[14]一般预算收入'!$AD$4:$AD$184</definedName>
    <definedName name="一般预算收入合计2003年">'[14]一般预算收入'!$AC$4</definedName>
    <definedName name="支出">'[26]P1012001'!$A$6:$E$117</definedName>
    <definedName name="职务级别">'[27]行政机构人员信息'!$K$5</definedName>
    <definedName name="中国">#REF!</definedName>
    <definedName name="中小学生人数2003年">'[28]中小学生'!$E$4:$E$184</definedName>
    <definedName name="总人口2003年">'[29]总人口'!$E$4:$E$184</definedName>
    <definedName name="전">#REF!</definedName>
    <definedName name="주택사업본부">#REF!</definedName>
    <definedName name="철구사업본부">#REF!</definedName>
    <definedName name="_xlnm.Print_Area" localSheetId="2">'饮水资金'!$A$1:$K$28</definedName>
    <definedName name="_xlnm.Print_Titles" localSheetId="2">'饮水资金'!$1:$3</definedName>
    <definedName name="_xlnm.Print_Area" localSheetId="0">'3版'!$A$1:$K$4</definedName>
    <definedName name="_xlnm.Print_Titles" localSheetId="0">'3版'!$2:$3</definedName>
    <definedName name="_xlnm.Print_Area" localSheetId="1">'3版 (2)'!$A$1:$P$46</definedName>
    <definedName name="_xlnm.Print_Titles" localSheetId="1">'3版 (2)'!$1:$5</definedName>
  </definedNames>
  <calcPr fullCalcOnLoad="1" fullPrecision="0"/>
</workbook>
</file>

<file path=xl/sharedStrings.xml><?xml version="1.0" encoding="utf-8"?>
<sst xmlns="http://schemas.openxmlformats.org/spreadsheetml/2006/main" count="449" uniqueCount="230">
  <si>
    <t>附件</t>
  </si>
  <si>
    <t>2021年财政衔接推进乡村振兴补助资金（项目管理费）项目计划表</t>
  </si>
  <si>
    <t>序号</t>
  </si>
  <si>
    <t>项目名称</t>
  </si>
  <si>
    <t>建设
性质</t>
  </si>
  <si>
    <t>建设
起止
年限</t>
  </si>
  <si>
    <t>建设
地点</t>
  </si>
  <si>
    <t>建设内容与规模</t>
  </si>
  <si>
    <t>资金
（万元）</t>
  </si>
  <si>
    <t>绩效目标</t>
  </si>
  <si>
    <t>项目
主管
（责任）
单位</t>
  </si>
  <si>
    <t>项目
实施
单位</t>
  </si>
  <si>
    <t>备注</t>
  </si>
  <si>
    <t>项目管理费</t>
  </si>
  <si>
    <t>新建</t>
  </si>
  <si>
    <t>2021.01-2021.12</t>
  </si>
  <si>
    <t>东乡县</t>
  </si>
  <si>
    <t>安排资金879万元，用于项目前期、绩效管理、评估评价、审计以及项目台账制作等方面。</t>
  </si>
  <si>
    <t>完善项目相关资料，做好项目绩效管理、评估评价、审计等相关工作</t>
  </si>
  <si>
    <t>乡村振兴局</t>
  </si>
  <si>
    <t>2021年第二批财政衔接推进乡村振兴补助资金项目计划表</t>
  </si>
  <si>
    <t>投资规模（万元）</t>
  </si>
  <si>
    <t>小计</t>
  </si>
  <si>
    <t>中央资金</t>
  </si>
  <si>
    <t>省级资金</t>
  </si>
  <si>
    <t>扶贫效益</t>
  </si>
  <si>
    <t>受益
村数
（个）</t>
  </si>
  <si>
    <t>受益
已脱贫户和边缘易致贫户数
（万户）</t>
  </si>
  <si>
    <t>受益
已脱贫人口和边缘易致贫人口数
（万人）</t>
  </si>
  <si>
    <t>合 计</t>
  </si>
  <si>
    <t>一、产业发展</t>
  </si>
  <si>
    <t>畜牧产业发展巩固提升奖补项目</t>
  </si>
  <si>
    <t>各乡镇</t>
  </si>
  <si>
    <t xml:space="preserve">总投资1462.4万元，本次安排892.4万元。对养羊30只（或能繁母羊15只）或养牛5头（或能繁母牛3头）以上的农户，分两类进行奖补，其中对已脱贫建档立卡户、边缘户、一二类低保户、一二级残疾户奖补2000元。
</t>
  </si>
  <si>
    <t>增强农户发展牛羊产业积极性，扩大养殖规模，增加养殖收入，巩固脱贫成效。</t>
  </si>
  <si>
    <t>农业农村局</t>
  </si>
  <si>
    <t>畜牧中心</t>
  </si>
  <si>
    <t>达板易地扶贫搬迁后续产业园标准化厂房续建项目</t>
  </si>
  <si>
    <t>续建</t>
  </si>
  <si>
    <t>达板镇</t>
  </si>
  <si>
    <t>项目总投资13796.9467万元，本次安排资金5269万元，实施达板易地扶贫搬迁后续产业园标准化厂房续建项目，占地109.05亩，修建标准化厂房10栋及相关附属设施。</t>
  </si>
  <si>
    <t>招引一批劳动密集型生产企业入驻园区为周边搬迁群众提供一大批就业岗位，预计可带动就业1000人。</t>
  </si>
  <si>
    <t>发改局</t>
  </si>
  <si>
    <t>振东城乡投资公司</t>
  </si>
  <si>
    <t>达板镇易地扶贫搬迁后续产业园标准化厂房二期项目</t>
  </si>
  <si>
    <t>2021.6-2021.12</t>
  </si>
  <si>
    <t>项目估算总投资4亿元，本次安排资金2000万元，实施达板镇易地扶贫搬迁后续产业园建设标准化厂房二期项目，项目占地面197.56亩，总建筑面积134395.00平方米，建设标准化厂房22栋，配套建设相关基础设施。</t>
  </si>
  <si>
    <t>招引一批劳动密集型生产企业入驻园区为周边搬迁群众提供一大批就业岗位，预计可带动就业2500人。</t>
  </si>
  <si>
    <t>东乡县城南区易地扶贫搬迁后续产业基地项目</t>
  </si>
  <si>
    <t>2020.06-2021.12</t>
  </si>
  <si>
    <t>县城南区</t>
  </si>
  <si>
    <t>项目总投资13378.63万元，总占地面积156.99亩，规划建设农副产品及农用物资交易、冷链物流、屠宰加工和生态停车场4个区域，农副产品及农用物资交易区修建果蔬、生鲜、粮油、马铃薯、农用物资、农用机械6个交易大棚，周边建设8栋商铺，共计设置摊位192个，商铺164间；冷链物流区修建冷藏库5间、库容6538.77立方米和办公用房一座；屠宰加工区修建日屠宰加工牛100头、羊500只和鸡6000只厂房2座；生态停车场设置停车位145个。配套建设智能化信息系统、场区道路、绿化照明、集散场地以及供排水、供电、供暖以及检验检疫、消防等设施。项目资金主要用于东乡县城南区易地扶贫搬迁后续产业基地项目农副产品及农用物资交易设施、冷链保鲜库、牛羊鸡屠宰、室外附属工程建设以及设备购置等。</t>
  </si>
  <si>
    <t>项目建成后，可解决县城易地扶贫搬迁安置的1710户9119名搬迁户的后续产业发展问题，可提供创业和就业岗位946个，实现搬迁群众就近就地找到适合自身发展的工作岗位，确保搬迁群众稳定增收、脱贫致富。</t>
  </si>
  <si>
    <t>东沃农牧投资发展有限公司</t>
  </si>
  <si>
    <t>东乡县达板镇易地扶贫搬迁后续产业基地项目</t>
  </si>
  <si>
    <t>2020.09-2021.12</t>
  </si>
  <si>
    <t>达板镇达板村</t>
  </si>
  <si>
    <t>项目总投资6414.35万元，总占地面积57.91亩，主要建设生鲜、果蔬、日杂百货、五金建材及农机4个交易大棚和沿街商铺、办公用房以及智能化信息管理系统等，配套建设室外附属工程。</t>
  </si>
  <si>
    <t>项目建成后，可提供创业就业岗位300个，实现搬迁对象就近就地找到适合自身发展的工作岗位，从事农副产品批发销售、商业贸易服务，解决就业渠道不宽、增收难的问题，从根本上保障搬迁户的生产生活，达到搬得出、稳得住、能发展的目的。</t>
  </si>
  <si>
    <t>东乡县车家湾乡大湾村良种羊繁育基地项目</t>
  </si>
  <si>
    <t>2020.09-2021.09</t>
  </si>
  <si>
    <t>车家湾乡大湾村</t>
  </si>
  <si>
    <t>项目总投资1425.56万元，总占地76.6亩，规划建设标准化种羊、公种羊、育肥、隔离、产羔等羊舍27座，配套科研管理用房、兽医及人工授精室、草料棚、机具库、青贮窖等附属设施，购置铡草机、饲料混合机、饲喂车和B超仪、人工授精器械、诊断仪、消毒机等设备，引进种公羊50只，纯种基础母羊（湖羊）2000只。</t>
  </si>
  <si>
    <t>按照“公司+合作社+农户+产业基地”的运营模式，县东沃农牧投资发展有限公司注资成立了东乡县大湾村种养殖农民专业合作社，通过合作社覆盖带动大湾村78户建档立卡户，按不低于产业资金注资额8%给精准户分红，增加收入来源，同时可吸纳当地劳动力30人就业。</t>
  </si>
  <si>
    <t>东乡县饲草料种加销一体化项目</t>
  </si>
  <si>
    <t>达板镇黑石山村</t>
  </si>
  <si>
    <t>项目总投资3510.3万元，总用地面积 16368.81㎡（约24.55亩），总建筑面积5056.03㎡。主要建设主车间、原料车间、成品车间、现场控制柜、管理用房、配电房、门卫地磅房、卸粮口、大门、清理筛、锅炉房、公共卫生间等；购置粉碎机、混合机、制粒机、打包机、微机配料系统等设备。</t>
  </si>
  <si>
    <t>项目建成后，年产反刍饲料6万吨，年产营业收入8185.00万元，年利润总额为436.47万元，可解决就业岗位50个。</t>
  </si>
  <si>
    <t>东乡县牛羊交易市场建设项目</t>
  </si>
  <si>
    <t>项目总投资9471.66万元，总用地面积64842.508㎡(合97.26亩），总建筑面积17627.52㎡。新建后勤服务楼、综合楼、交易大厅、商铺及管理用房、交易大棚、检疫洗消楼、牛羊暂存圈舍、饲料仓、污水处理厂、锅炉房、门卫、焚烧间，停车位153辆，同时进行配套建设室外工程。</t>
  </si>
  <si>
    <t>项目建成后，可以进一步完善畜禽交易市场体系，形成牛羊养殖、食品展示、产品收购、运输、销售为一体的产业链，同时可增加就业60多人，辅助带动牛羊贩卖、车辆运输、信息服务等从业人员300多人，从而提供更多的就业机会，对发展当地经济具有重要的意义。</t>
  </si>
  <si>
    <t>乡村振兴示范村建设项目</t>
  </si>
  <si>
    <t>达板镇红庄村、红柳村、舀水村</t>
  </si>
  <si>
    <t>安排资金5980万元，实施达板镇红庄村、红柳村、舀水村乡村振兴示范村建设项目。</t>
  </si>
  <si>
    <t>完善村内基础设施，为建设产业兴旺、生态宜居、乡风文明、治理有效、生活富裕的乡村振兴示范村打下坚实基础。</t>
  </si>
  <si>
    <t>文旅局</t>
  </si>
  <si>
    <t>住建局、水务局、交通局、水保站、供排水服务中心</t>
  </si>
  <si>
    <t>那勒寺易地扶贫搬迁安置小区牛羊养殖基地建设项目</t>
  </si>
  <si>
    <t>那勒寺镇</t>
  </si>
  <si>
    <t>安排资金1000万元，修建那勒寺易地扶贫搬迁安置小区牛羊养殖基地，配套相关附属设施。
该项目建成后产权归那勒寺镇易地扶贫搬迁安置点福康社区所有，由那勒寺镇负责组织易地扶贫搬迁户开展集中养殖。</t>
  </si>
  <si>
    <t>配套完善易地搬迁后续产业，提高群众搬迁安置养殖业收入。</t>
  </si>
  <si>
    <t>果园镇易地扶贫搬迁安置点-牛羊养殖基地项目</t>
  </si>
  <si>
    <t>果园镇</t>
  </si>
  <si>
    <t>安排资金1000万元，修建果园镇易地扶贫搬迁安置点-牛羊养殖基地项目，配套相关附属设施。
该项目建成后产权归果园镇易地扶贫搬迁安置点社区所有，由果园镇负责组织易地扶贫搬迁户开展集中养殖。</t>
  </si>
  <si>
    <t>东乡县"十三五"第一、二批光伏扶贫项目</t>
  </si>
  <si>
    <t>东乡县考勒乡高原夏菜灌溉水源补充工程</t>
  </si>
  <si>
    <t>2021.06-2021.09</t>
  </si>
  <si>
    <t>考勒乡</t>
  </si>
  <si>
    <t>东乡县考勒乡高原夏菜灌溉水源补充工程建设投资为199.52万元，新建取水首部系统1座，安装WQD60-460/11-160KW下吸式潜污泵2台（一备一用），设置变频控制柜1套（一备一用），DN125-PN64多功能水泵控制阀1台；400伏安变压器1台；铺设上水管道总长3290.0m,其中Φ133mm(a=8mm)钢管2005.0m,Φ133mm(o=6mm)钢管1285.0m;铺设dn50(8=3.5mm)无缝钢管14m;安
装各类阀件17台，其中DN125-PN64的球阀1台、DN125-PN40的球阀1台、DN125-PN16闸阀3台，DN125-PN64放空阀1台、DN125-PN40放空阀1台、DN125-PN16放空阀1台，DN50-PN4. 0空气阀1台、DN50-PN16空气阀1台，DN50-PN40分水球阀7台；镇墩29个。</t>
  </si>
  <si>
    <t>解决考勒乡高原夏菜项目703座大棚灌溉水源问题，充分保障经济作物生长期所需水源，推动产业扶贫、精准扶贫向纵深方向发展，促进当地经济发展和农民持续增收。</t>
  </si>
  <si>
    <t>水务局</t>
  </si>
  <si>
    <t>城南易地搬迁产业道路建设项目</t>
  </si>
  <si>
    <t>锁南镇</t>
  </si>
  <si>
    <t>安排资金25.32万元，项目位于城南区在建的农贸市场门口，起点与现有土路相接，终点与农贸市场内部道路相接，路线基本自西北向东南方向行进，路线全长0.18km，路基宽度10m。技术标准采用四级公路（Ⅰ类）。</t>
  </si>
  <si>
    <t>提升城南易地搬迁产业基地基础设施，更好地促进农贸市场地发展，方便群众。</t>
  </si>
  <si>
    <t>交通局</t>
  </si>
  <si>
    <t>高标准农田建设
项目</t>
  </si>
  <si>
    <t>本次安排1268万元，实施高标准农田和节水灌溉6万亩。</t>
  </si>
  <si>
    <t>改善农业生产条件，实现地平、人富和生态环境良性循环的目的。</t>
  </si>
  <si>
    <t>布塄沟山旱地林果产业示范园供水工程</t>
  </si>
  <si>
    <t>高山乡</t>
  </si>
  <si>
    <t>安排资金万元，实施布塄沟山旱地林果产业示范园供水工程，铺设主管道、支管道，修建阀井、蓄水池。</t>
  </si>
  <si>
    <t>保障林果产业示范园用水，提高林果产业收入。</t>
  </si>
  <si>
    <t>水投公司</t>
  </si>
  <si>
    <t>锁南镇环境整治项目</t>
  </si>
  <si>
    <t>2021.6-2021.8</t>
  </si>
  <si>
    <t>提升农村环境面貌，打造村貌整洁、环境美好的新农村，</t>
  </si>
  <si>
    <t>住建局</t>
  </si>
  <si>
    <t>达板镇环境整治项目</t>
  </si>
  <si>
    <t>大树乡环境整治项目</t>
  </si>
  <si>
    <t>大树乡</t>
  </si>
  <si>
    <t>安排资金20万元，在大树乡实施环境整治项目，提升农村环境面貌，打造村貌整洁、环境美好的新农村。</t>
  </si>
  <si>
    <t>高山乡布塄沟村、洒勒村环境整治项目</t>
  </si>
  <si>
    <t>高山乡布塄沟村、洒勒村</t>
  </si>
  <si>
    <t>安排资金24.5万元，在高山乡布塄沟村、洒勒村实施环境整治项目，提升农村环境面貌，打造村貌整洁、环境美好的新农村。</t>
  </si>
  <si>
    <t>二、已脱贫劳动力稳岗就业</t>
  </si>
  <si>
    <t>劳动力技能培训</t>
  </si>
  <si>
    <t>培训劳动力300人，开展中式面点师（牛肉拉面）、家政服务、电焊、手工编织、汽车驾驶B照等技能培训。</t>
  </si>
  <si>
    <t>通过技能培训，使劳动力掌握技能技术，有一技之长，取得技能资格证书，提高就业创业能力。</t>
  </si>
  <si>
    <t>人社局</t>
  </si>
  <si>
    <t>县职校</t>
  </si>
  <si>
    <t>第三地地区（州外）务工奖补</t>
  </si>
  <si>
    <t>已脱贫户和边缘户劳动力在第三地地区（州外）稳定就业满4个月且收入达到10000元以上的，给予务工奖补2000元，务工满8个月且收入达到20000元以上的，再给予务工奖补2000元，每人每年累计享受奖补不超过4000元。</t>
  </si>
  <si>
    <t>鼓励已脱贫人口和边缘易致贫人口通过外出务工就业，稳定增收。</t>
  </si>
  <si>
    <t>劳务办</t>
  </si>
  <si>
    <t>三、基础设施建设</t>
  </si>
  <si>
    <t>道路硬化及桥梁建设
项目</t>
  </si>
  <si>
    <t>在河滩镇小庄村、汪胡村，柳树乡柳树村、八洋沟村，沿岭乡毛柴子村、和平村，达板镇崔家村、上科妥村，东塬乡满三村，关卜乡和岘村、胭脂村，那勒寺镇黑庄村、瓦房村，董岭乡董家沟村、苏尚村，果园镇李坪村、宗罗村，春台乡和岘村、大庄村，考勒乡八十个村、河西村，锁南镇苦改村、白家村，北岭乡前进村、范家村，唐汪镇白咀村、照壁山村、塔石沟村，五家乡下庄村，百和乡赵家沟村、达柴坪村实施巷道硬化197.33公里；在凤山乡上沟村硬化村组道路0.13公里；在关卜乡胭脂村、唐汪镇塔石沟村建设桥梁2座。</t>
  </si>
  <si>
    <t>有效保障道路交通安全，确保群众出行安全便捷。</t>
  </si>
  <si>
    <t>河滩农村饮水安全水源地改建工程</t>
  </si>
  <si>
    <t>2021.03-2022.03</t>
  </si>
  <si>
    <t>河滩镇     柳树乡</t>
  </si>
  <si>
    <t>总投资为2682.07万元，本次安排2482.07万元，实施东乡县河滩农村饮水安全水源地改建工程。</t>
  </si>
  <si>
    <t>项目实施后，将根本解决河滩镇及柳树乡八羊沟村共12个村、35198 人的饮水安全水源保障问题，为巩固脱贫攻坚成果、推动实施乡村振兴战略发挥十分重要的促进作用。</t>
  </si>
  <si>
    <t>东乡县农村饮水安全保障“清零行动”项目</t>
  </si>
  <si>
    <t>2019.03-2020.12</t>
  </si>
  <si>
    <t>全县24个乡镇</t>
  </si>
  <si>
    <t>东乡县农村饮水安全保障“清零行动”项目完成投资32473.22万元，全县24个乡镇范围内维修受损失修供水骨干工程3处；更换改造因冻涨破损无法通水的管道共 1150.7公里、更换改造管道老化村网772.65公里、新建供水管道145.97公里；新建调蓄水池99座、维修水池108座；新建入户3395户。</t>
  </si>
  <si>
    <t>使得全县集中供水率达到99%，自来水覆盖率97%，从而让我县群众告别了“吃水难”、“吃水贵”的历史，实现了“户户都能喝上自来水”的目标，真正让安全之水、幸福之水、小康之水流到了千家万户，造福了东乡群众。</t>
  </si>
  <si>
    <t>水务局  供排水服务中心</t>
  </si>
  <si>
    <t>东乡县城南区伊哈池沟沟口段生态治理工程</t>
  </si>
  <si>
    <t>2020.05-2020.06</t>
  </si>
  <si>
    <t>东乡县城南区伊哈池沟沟口段生态治理工程已完成投资129.42万元，新建路肩挡土墙63.0m，排洪渠涵32.0m，将洪水引入已建排洪箱涵中。</t>
  </si>
  <si>
    <t>有效排解南区一哈池沟段的洪水和雨水汇流，有效保护南区易地搬迁群众的生命财产安全。</t>
  </si>
  <si>
    <t>苏会沟山洪沟道治理工程建设项目</t>
  </si>
  <si>
    <t>安排资金269.21万元。治理沟道长约712M；新建堤防1386.25M，实施范围为苏会沟新建跨沟公路桥至洮河口段，设计治理沟道长约712M；新建堤防1386.25M，其中左岸堤防长707.4M，右岸堤防长678.85M。设防冲坎7道，防护栏杆1386M，其中左岸防护栏杆长707M，右岸防护栏杆长679M。</t>
  </si>
  <si>
    <t>消除洪水隐患，保障达板村群众生活生产安全。</t>
  </si>
  <si>
    <t>2021年自然村组道路硬化工程</t>
  </si>
  <si>
    <t>在考勒乡、大树乡、龙泉镇、东塬乡、关卜乡、百合乡、柳树乡、春台乡、锁南镇、沿岭乡、汪集镇、坪庄乡、那勒寺镇、五家乡、果园镇新建农村村组道路65条96公里，技术等级采用《小交通量农村公路工程技术标准》（JTG2111-2019）四级公路（Ⅱ类）。</t>
  </si>
  <si>
    <t>通过项目的实施，有效保障道路交通安全，确保群众出行安全便捷。</t>
  </si>
  <si>
    <t>农村危桥改造</t>
  </si>
  <si>
    <t>果园镇             东塬乡              唐汪镇</t>
  </si>
  <si>
    <t>安排资金93.93万元，修建果园镇娄子桥，东塬乡张家村桥，唐汪镇张家沟桥。</t>
  </si>
  <si>
    <t>项目建成后，可有效解决沿线群众行路难问题，保障群众出行安全</t>
  </si>
  <si>
    <t>锁南镇王家村村道改造项目</t>
  </si>
  <si>
    <t>锁南镇王家村</t>
  </si>
  <si>
    <t>安排资金40万元，实施锁南镇王家村村道改造项目。路线起点位于王家清真寺门口，与现有水泥混凝土道路顺接，路线基本自东北向西南行进，途径东乡职业技术学院，终点至东乡职业技术学院西南角附近与现有水泥混凝土道路顺接。路基宽度6.5m，路面宽度6.0m，设计速度为15km/h，路线全长0.300km。</t>
  </si>
  <si>
    <t>项目建成后，可有效解决沿线群众行路难问题</t>
  </si>
  <si>
    <t>巩固提升重点村土炕改造项目</t>
  </si>
  <si>
    <t>相关乡镇</t>
  </si>
  <si>
    <t>总投资225.81万元，本次安排资金112.97万元。在巩固提升重点村改造土炕1737座，每座补助0.13万元。</t>
  </si>
  <si>
    <t>改造土炕，提升群众幸福感</t>
  </si>
  <si>
    <t>巩固提升重点村院墙大门改建项目</t>
  </si>
  <si>
    <t>总投资337.8万元，本次安排166万元，在巩固提升重点村新改建大门1659个，每个补助0.2万元，；总投资820.42万元，本次安排410.22万元，在巩固提升重点村改造院墙41021米，每米补助0.02万元。</t>
  </si>
  <si>
    <t>新建大门院墙，提升村容村貌</t>
  </si>
  <si>
    <t>村组道路及巷道硬化项目</t>
  </si>
  <si>
    <t>2020.02-2021.10</t>
  </si>
  <si>
    <t>项目总投资14952.4686万元，本次安排7966.09万元,用于第一二批村组道路116公里，巷道硬化300公里，第三批村组道路硬化50.62公里和巷道硬化项目219.6公里。</t>
  </si>
  <si>
    <t>补充设计道路硬化建设项目</t>
  </si>
  <si>
    <t>项目总投资2385.5778万元，本次安排1500万元，用于第一二批巷道硬化工程续建项目，硬化巷道63公里。</t>
  </si>
  <si>
    <t>饮水安全方面资金安排情况</t>
  </si>
  <si>
    <t>制表人：马忠 马成龙</t>
  </si>
  <si>
    <t>批复
文号</t>
  </si>
  <si>
    <t>一、之前已安排</t>
  </si>
  <si>
    <t>安全饮水清零行动项目（水务局）</t>
  </si>
  <si>
    <t>2019年下达资金</t>
  </si>
  <si>
    <t>东乡县农村饮水安全保障“清零行动”项目24乡镇管网改造提升项目，主要内容：改造上水主管1.58KM、干管25.9KM,支管588.33KM，改造村级冻胀管网240.56KM，村级老化管网158.165KM，新建村网68.54KM，改造阀门井355座，新建水池99座，维修水池88座，新建入户1953处，改造入户2919处，改造井内设施4389处，硬化道路拆除恢复793KM。</t>
  </si>
  <si>
    <t xml:space="preserve">水务局
</t>
  </si>
  <si>
    <t>东乡县中部农村饮水安全巩固提升应急水源工程</t>
  </si>
  <si>
    <t>安排资金830.53万元，在牙塘水库上游400多米处接引当地丰富的泉水至中部农村饮水安全巩固提升工程取水口处，连接新建的输水主管道后县城供水的应急水源补充工程。</t>
  </si>
  <si>
    <t>东乡县脱贫攻坚三年方案农村饮水安全巩固提升工程</t>
  </si>
  <si>
    <t>实施达板、唐汪、河滩3个镇供水工程，进行泵站自动化改造及管网监控、增加蓄水池监控站及配水测量站、水质监测等。其中，达板人饮工程更换加压水泵电机1台套，更换配水干管1500米，拱北滩穿八担沟500米管道保护，更新自耦减压启动柜1面，新建200m³高位水池1座、2座高位水池溢流管、管理房1处，改造及新建入户工程5215处，其中新建入户工程261处，改造入户工程4954处；唐汪人饮工程新建管理房1处和配水房1处，更换配水房的输水管DN315PE管、0.8MPa、长度200m，DN300闸阀1个，智能水表9个，DN90闸阀9个，新建2座蓄水池溢流管，新建及改造入户工程3284处，其中新建入户工程165处，改造入户工程更换水表3119处；河滩人饮工程大塬村新建入户工程697处。</t>
  </si>
  <si>
    <t>东乡县脱贫攻坚三年方案车家湾农村饮水安全巩固提升工程</t>
  </si>
  <si>
    <t>安排资金366.26万元，实施东乡县脱贫攻坚三年方案车家湾农村饮水安全巩固提升工程，该项目于2018年10月10日中标并开工建设，工程总投资1353.29万元，目前已到位720万元，缺口资金633.29万元；该工程实施彻底解决车家湾乡、凤山乡因供水管网末端水量、水压不足及供水不稳定造成的人畜饮水困难问题。</t>
  </si>
  <si>
    <t>安全饮水清零行动项目（供排水服务中心）</t>
  </si>
  <si>
    <t>1.项目计划总投资5086万元，此次安排资金4000万元，实施东乡县农村饮水安全保障清零行动项目12个乡镇36个村小型配套设施工程，埋设村级管道464.52 km、修建阀门井325座、新建及改造入户设施4066套。</t>
  </si>
  <si>
    <t>供排水服务中心</t>
  </si>
  <si>
    <t>东乡县新区易地搬迁供水管网工程</t>
  </si>
  <si>
    <t>安排资金656.48万元，实施东乡县新区易地搬迁供水管网工程，主要建设内容：新建供水管网5.99千米，管径de-160225mm,管材均为钢丝网骨架塑料复合管，解决易地搬迁户饮水困难问题。</t>
  </si>
  <si>
    <t>农村安全饮水项目</t>
  </si>
  <si>
    <t>2019年东西协作</t>
  </si>
  <si>
    <t>1、在达板净水厂和唐汪净水厂分别新建地下水机井各1座，泵房各1间，埋设压力管道1100米，配套深井泵2台，输电配电设备2套。总投资260万元，其中东西协作资金200万元，其余县财政自筹。
2、投入30万元，在坪庄乡罗家村麻场社新建200立方蓄水池1座，解决麻场等5个村民小组供水不稳定问题。</t>
  </si>
  <si>
    <t>2019年农村饮水安全保障清零行动后续项目资金</t>
  </si>
  <si>
    <t>东脱贫领发
[2020]38号</t>
  </si>
  <si>
    <t>安排资金4000万元，解决2019年农村饮水安全保障清零行动后续项目资金，完成农村饮水安全保障清零行动后续建设任务。</t>
  </si>
  <si>
    <t>水务局
供排水服务中心</t>
  </si>
  <si>
    <t>农村应急供水工程</t>
  </si>
  <si>
    <t>共需资金3960万元，本次安排资金3919.2582万元。其中：1、安排资金186万元，解决达板镇沿洮河经济带农村应急供水工程。2、安排资金1736万元，解决由县水务局负责实施12个乡镇的农村饮水安全冻管改造工程。3、安排资金1168万元，解决由县供排水服务中心负责实施12个乡镇的农村饮水安全冻管改造工程。4、安排资金390万元，用于东乡县农村饮水安全净水厂水质提升工程。5、安排资金480万元，用于东乡县农村饮水安全运行管理服务提升工程。</t>
  </si>
  <si>
    <t>东脱贫领发
[2020]37号</t>
  </si>
  <si>
    <t>共需资金3960万元，调整安排3919.25万元，本次安排40.75万元，解决农村应急供水工程和农村饮水安全冻管改造工程。</t>
  </si>
  <si>
    <t>水利设施维修资金</t>
  </si>
  <si>
    <t>东脱贫领发
[2020]15号</t>
  </si>
  <si>
    <t>安排资金284万元，用于水利设施维修。维修人饮管道、蓄水池、阀门井等工程，维修提灌设施工程。</t>
  </si>
  <si>
    <t>南阳渠提质增效及水系连通工程（东乡县苦咸水改造项目）</t>
  </si>
  <si>
    <t>东脱贫领发
[2020]51号</t>
  </si>
  <si>
    <t>安排资金5913万元，新建东乡县内供水管道19.97km，其中达板水池以上供水管道（钢管DN）2.96 km（桩号52+264.23～54+898.33、达板水池上水管321.90m），达板水池以下供水管道（PE管）17.01 km（桩号54+898.90～71+587.00）；在达板镇新建规模3.0万m3调蓄水池一座。达板水池以上供水管道（钢管）2.96 km，达板水池以下供水管道（PE管）17.01 km；在达板镇新建规模3.0万m3调蓄水池一座。</t>
  </si>
  <si>
    <t>州水投公司</t>
  </si>
  <si>
    <t>水利设施灌溉渠道及提灌项目</t>
  </si>
  <si>
    <t>安排资金2650万元，实施水利设施灌溉渠道及提灌项目。一是安排资金1365万元，实施达板镇上科妥村墁坪二级机房维修、达板镇黑石山村灌溉渠道改造、董岭乡祁家村提灌改造、考勒乡三塬村三级至四级输水管道更换项目。二是安排资金1285万元，建设河滩镇提灌工程、河滩镇部分灌溉渠道进行衬砌、河滩镇屯地村灌溉渠道衬砌、东塬乡东塬村部分农渠衬砌疏通工程等项目。</t>
  </si>
  <si>
    <t>东乡县供水保障维护工程</t>
  </si>
  <si>
    <t>安排资金180.36万元，实施东乡县供水保障维护工程，在锁南镇新建安全饮水供水工程检测控制室一处，在大树乡、龙泉镇、汪集镇、高山乡等乡镇贫困村，新建20座调蓄水池水位监测仪，提高受益村供水保障率，确保安全饮水有保障，实现农村供水工程安全稳定运行。</t>
  </si>
  <si>
    <t>“十二五”坪庄乡大坡村川儿社易地搬迁点自来水维修工程</t>
  </si>
  <si>
    <t>安排资金194.62万元，实施坪庄乡大坡村川儿社易地搬迁点自来水维修工程，改造川儿社供水管网及排水管网，拆除及恢复砼路面，补充完善排水沟等易地搬迁附属设施。</t>
  </si>
  <si>
    <t>二、本次安排</t>
  </si>
  <si>
    <t>2020年农村饮水安全维修改造工程</t>
  </si>
  <si>
    <t>12个乡镇</t>
  </si>
  <si>
    <t>安排资金275万元，解决12个乡镇199户零散户群众的饮水安全问题建设资金，该项目已于2020年8月完工。</t>
  </si>
  <si>
    <t>春台乡周家村</t>
  </si>
  <si>
    <t>安排资金2800万元，将刘家峡水库边的河滩镇水源地从祁杨村改迁至春台乡周家村尕西塬水库边，新建取水泵站1座（机电设备2台套），加压泵站1座（机电设备2台套），敷设Dn350上水钢管14.5km，取水规模为5600m3/d,配套建设水源地保护措施。工程概算总投资2800万元。</t>
  </si>
  <si>
    <t>农村饮水安全保障“清零行动”</t>
  </si>
  <si>
    <t>安排资金4426万元，解决2019年农村饮水安全保障“清零行动”建设费用。</t>
  </si>
  <si>
    <t>农村饮水安全项目</t>
  </si>
  <si>
    <t>安排资金499万元，解决2020年度农村饮水安全工程费用499万元。</t>
  </si>
  <si>
    <t>南阳渠提质增效及水系连通村级管网连接工程</t>
  </si>
  <si>
    <t>那勒寺镇、果园镇、车家湾乡、达板镇、唐汪镇</t>
  </si>
  <si>
    <t xml:space="preserve">安排资金2930万元，在那勒寺镇、果园镇、车家湾乡、达板镇和唐汪镇实施南阳渠提质增效及水系连通村级管网连接工程，村级管网连接输水管道输水管总长39.42km,设置闸阀井128座，其中空气阀井26座，放空阀井 37座，镇墩214座，防滑墩9座，加压泵站1座。
</t>
  </si>
  <si>
    <t>那勒寺镇易地扶贫搬迁后续产业基地食用菌日光温棚供水</t>
  </si>
  <si>
    <t>安排资金85万元，解决那勒寺镇易地扶贫搬迁后续产业基地食用菌温棚供水水源保障问题。</t>
  </si>
  <si>
    <t>农村饮水安全提升改造工程</t>
  </si>
  <si>
    <t>安排资金461.66万元，2020年度农村饮水安全提升改造工程共涉及沿岭乡、河滩镇、达板镇、锁南镇、春台乡、关卜乡、大树乡、五家乡、百和乡、北岭乡、考勒乡及董岭乡等12个乡镇。</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</si>
</sst>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yy\.mm\.dd"/>
    <numFmt numFmtId="178" formatCode="mmm/dd/yyyy;_-\ &quot;N/A&quot;_-;_-\ &quot;-&quot;_-"/>
    <numFmt numFmtId="179" formatCode="_-* #,##0_-;\-* #,##0_-;_-* &quot;-&quot;_-;_-@_-"/>
    <numFmt numFmtId="180" formatCode="&quot;$&quot;\ #,##0.00_-;[Red]&quot;$&quot;\ #,##0.00\-"/>
    <numFmt numFmtId="181" formatCode="0.000%"/>
    <numFmt numFmtId="182" formatCode="_-&quot;$&quot;* #,##0_-;\-&quot;$&quot;* #,##0_-;_-&quot;$&quot;* &quot;-&quot;_-;_-@_-"/>
    <numFmt numFmtId="183" formatCode="#,##0.00&quot;￥&quot;;\-#,##0.00&quot;￥&quot;"/>
    <numFmt numFmtId="184" formatCode="_-&quot;$&quot;\ * #,##0_-;_-&quot;$&quot;\ * #,##0\-;_-&quot;$&quot;\ * &quot;-&quot;_-;_-@_-"/>
    <numFmt numFmtId="185" formatCode="&quot;$&quot;#,##0.00_);[Red]\(&quot;$&quot;#,##0.00\)"/>
    <numFmt numFmtId="186" formatCode="_-#0&quot;.&quot;0,_-;\(#0&quot;.&quot;0,\);_-\ \ &quot;-&quot;_-;_-@_-"/>
    <numFmt numFmtId="187" formatCode="_([$€-2]* #,##0.00_);_([$€-2]* \(#,##0.00\);_([$€-2]* &quot;-&quot;??_)"/>
    <numFmt numFmtId="188" formatCode="_(&quot;$&quot;* #,##0.00_);_(&quot;$&quot;* \(#,##0.00\);_(&quot;$&quot;* &quot;-&quot;??_);_(@_)"/>
    <numFmt numFmtId="189" formatCode="#,##0\ &quot; &quot;;\(#,##0\)\ ;&quot;—&quot;&quot; &quot;&quot; &quot;&quot; &quot;&quot; &quot;"/>
    <numFmt numFmtId="190" formatCode="&quot;$&quot;#,##0_);\(&quot;$&quot;#,##0\)"/>
    <numFmt numFmtId="191" formatCode="&quot;\&quot;#,##0;[Red]&quot;\&quot;&quot;\&quot;&quot;\&quot;&quot;\&quot;&quot;\&quot;&quot;\&quot;&quot;\&quot;\-#,##0"/>
    <numFmt numFmtId="192" formatCode="\$#,##0.00;\(\$#,##0.00\)"/>
    <numFmt numFmtId="193" formatCode="_-#,###.00,_-;\(#,###.00,\);_-\ \ &quot;-&quot;_-;_-@_-"/>
    <numFmt numFmtId="194" formatCode="_-* #,##0&quot;$&quot;_-;\-* #,##0&quot;$&quot;_-;_-* &quot;-&quot;&quot;$&quot;_-;_-@_-"/>
    <numFmt numFmtId="195" formatCode="&quot;$&quot;#,##0_);[Red]\(&quot;$&quot;#,##0\)"/>
    <numFmt numFmtId="196" formatCode="#\ ??/??"/>
    <numFmt numFmtId="197" formatCode="mmm/yyyy;_-\ &quot;N/A&quot;_-;_-\ &quot;-&quot;_-"/>
    <numFmt numFmtId="198" formatCode="_-* #,##0\ _k_r_-;\-* #,##0\ _k_r_-;_-* &quot;-&quot;\ _k_r_-;_-@_-"/>
    <numFmt numFmtId="199" formatCode="_-#,##0_-;\(#,##0\);_-\ \ &quot;-&quot;_-;_-@_-"/>
    <numFmt numFmtId="200" formatCode="_-#,##0.00_-;\(#,##0.00\);_-\ \ &quot;-&quot;_-;_-@_-"/>
    <numFmt numFmtId="201" formatCode="_-#,###,_-;\(#,###,\);_-\ \ &quot;-&quot;_-;_-@_-"/>
    <numFmt numFmtId="202" formatCode="_-#,##0%_-;\(#,##0%\);_-\ &quot;-&quot;_-"/>
    <numFmt numFmtId="203" formatCode="_-#0&quot;.&quot;0000_-;\(#0&quot;.&quot;0000\);_-\ \ &quot;-&quot;_-;_-@_-"/>
    <numFmt numFmtId="204" formatCode="_-* #,##0&quot;￥&quot;_-;\-* #,##0&quot;￥&quot;_-;_-* &quot;-&quot;&quot;￥&quot;_-;_-@_-"/>
    <numFmt numFmtId="205" formatCode="_-* #,##0_-;\-* #,##0_-;_-* &quot;-&quot;??_-;_-@_-"/>
    <numFmt numFmtId="206" formatCode="_(&quot;$&quot;* #,##0_);_(&quot;$&quot;* \(#,##0\);_(&quot;$&quot;* &quot;-&quot;_);_(@_)"/>
    <numFmt numFmtId="207" formatCode="#,##0;\(#,##0\)"/>
    <numFmt numFmtId="208" formatCode="#,##0.0"/>
    <numFmt numFmtId="209" formatCode="&quot;?\t#,##0_);[Red]\(&quot;&quot;?&quot;\t#,##0\)"/>
    <numFmt numFmtId="210" formatCode="0.0%"/>
    <numFmt numFmtId="211" formatCode="_-&quot;$&quot;\ * #,##0.00_-;_-&quot;$&quot;\ * #,##0.00\-;_-&quot;$&quot;\ * &quot;-&quot;??_-;_-@_-"/>
    <numFmt numFmtId="212" formatCode="_-* #,##0.00&quot;￥&quot;_-;\-* #,##0.00&quot;￥&quot;_-;_-* &quot;-&quot;??&quot;￥&quot;_-;_-@_-"/>
    <numFmt numFmtId="213" formatCode="\$#,##0;\(\$#,##0\)"/>
    <numFmt numFmtId="214" formatCode="&quot;$&quot;#,##0;\-&quot;$&quot;#,##0"/>
    <numFmt numFmtId="215" formatCode="_-* #,##0.00\ _k_r_-;\-* #,##0.00\ _k_r_-;_-* &quot;-&quot;??\ _k_r_-;_-@_-"/>
    <numFmt numFmtId="216" formatCode="_-* #,##0.00&quot;$&quot;_-;\-* #,##0.00&quot;$&quot;_-;_-* &quot;-&quot;??&quot;$&quot;_-;_-@_-"/>
    <numFmt numFmtId="217" formatCode="&quot;綅&quot;\t#,##0_);[Red]\(&quot;綅&quot;\t#,##0\)"/>
    <numFmt numFmtId="218" formatCode="_-* #,##0.00_$_-;\-* #,##0.00_$_-;_-* &quot;-&quot;??_$_-;_-@_-"/>
    <numFmt numFmtId="219" formatCode="_-&quot;$&quot;* #,##0.00_-;\-&quot;$&quot;* #,##0.00_-;_-&quot;$&quot;* &quot;-&quot;??_-;_-@_-"/>
    <numFmt numFmtId="220" formatCode="_-* #,##0_$_-;\-* #,##0_$_-;_-* &quot;-&quot;_$_-;_-@_-"/>
    <numFmt numFmtId="221" formatCode="0.0"/>
    <numFmt numFmtId="222" formatCode="0.0000_);[Red]\(0.0000\)"/>
    <numFmt numFmtId="223" formatCode="0.00_);[Red]\(0.00\)"/>
    <numFmt numFmtId="224" formatCode="0_);[Red]\(0\)"/>
    <numFmt numFmtId="225" formatCode="0.000_);[Red]\(0.000\)"/>
    <numFmt numFmtId="226" formatCode="0.0_);[Red]\(0.0\)"/>
    <numFmt numFmtId="227" formatCode="#,##0.0_ "/>
  </numFmts>
  <fonts count="117">
    <font>
      <sz val="12"/>
      <name val="宋体"/>
      <family val="0"/>
    </font>
    <font>
      <sz val="11"/>
      <name val="宋体"/>
      <family val="0"/>
    </font>
    <font>
      <sz val="10"/>
      <name val="黑体"/>
      <family val="3"/>
    </font>
    <font>
      <sz val="10"/>
      <name val="宋体"/>
      <family val="0"/>
    </font>
    <font>
      <sz val="14"/>
      <name val="仿宋"/>
      <family val="3"/>
    </font>
    <font>
      <sz val="22"/>
      <name val="方正小标宋简体"/>
      <family val="0"/>
    </font>
    <font>
      <sz val="11"/>
      <name val="黑体"/>
      <family val="3"/>
    </font>
    <font>
      <b/>
      <sz val="10"/>
      <name val="宋体"/>
      <family val="0"/>
    </font>
    <font>
      <sz val="12"/>
      <name val="黑体"/>
      <family val="3"/>
    </font>
    <font>
      <sz val="10"/>
      <color indexed="8"/>
      <name val="宋体"/>
      <family val="0"/>
    </font>
    <font>
      <b/>
      <sz val="22"/>
      <name val="方正小标宋简体"/>
      <family val="0"/>
    </font>
    <font>
      <b/>
      <sz val="12"/>
      <name val="黑体"/>
      <family val="3"/>
    </font>
    <font>
      <b/>
      <sz val="12"/>
      <name val="宋体"/>
      <family val="0"/>
    </font>
    <font>
      <b/>
      <sz val="11"/>
      <name val="宋体"/>
      <family val="0"/>
    </font>
    <font>
      <sz val="11"/>
      <color indexed="8"/>
      <name val="宋体"/>
      <family val="0"/>
    </font>
    <font>
      <b/>
      <sz val="18"/>
      <name val="宋体"/>
      <family val="0"/>
    </font>
    <font>
      <sz val="11"/>
      <name val="仿宋"/>
      <family val="3"/>
    </font>
    <font>
      <sz val="12"/>
      <color indexed="17"/>
      <name val="宋体"/>
      <family val="0"/>
    </font>
    <font>
      <sz val="10"/>
      <color indexed="20"/>
      <name val="宋体"/>
      <family val="0"/>
    </font>
    <font>
      <b/>
      <sz val="11"/>
      <color indexed="56"/>
      <name val="宋体"/>
      <family val="0"/>
    </font>
    <font>
      <sz val="8"/>
      <name val="Arial"/>
      <family val="2"/>
    </font>
    <font>
      <sz val="11"/>
      <color indexed="17"/>
      <name val="宋体"/>
      <family val="0"/>
    </font>
    <font>
      <sz val="11"/>
      <color indexed="20"/>
      <name val="宋体"/>
      <family val="0"/>
    </font>
    <font>
      <u val="single"/>
      <sz val="12"/>
      <color indexed="12"/>
      <name val="宋体"/>
      <family val="0"/>
    </font>
    <font>
      <b/>
      <sz val="12"/>
      <name val="Arial"/>
      <family val="2"/>
    </font>
    <font>
      <sz val="12"/>
      <name val="Helv"/>
      <family val="2"/>
    </font>
    <font>
      <b/>
      <sz val="18"/>
      <color indexed="56"/>
      <name val="宋体"/>
      <family val="0"/>
    </font>
    <font>
      <i/>
      <sz val="11"/>
      <color indexed="23"/>
      <name val="宋体"/>
      <family val="0"/>
    </font>
    <font>
      <sz val="18"/>
      <name val="Times New Roman"/>
      <family val="1"/>
    </font>
    <font>
      <sz val="8"/>
      <name val="Times New Roman"/>
      <family val="1"/>
    </font>
    <font>
      <b/>
      <sz val="10"/>
      <name val="Tms Rmn"/>
      <family val="1"/>
    </font>
    <font>
      <sz val="10"/>
      <color indexed="8"/>
      <name val="MS Sans Serif"/>
      <family val="2"/>
    </font>
    <font>
      <sz val="12"/>
      <color indexed="8"/>
      <name val="宋体"/>
      <family val="0"/>
    </font>
    <font>
      <sz val="11"/>
      <color indexed="62"/>
      <name val="宋体"/>
      <family val="0"/>
    </font>
    <font>
      <sz val="12"/>
      <color indexed="20"/>
      <name val="楷体_GB2312"/>
      <family val="0"/>
    </font>
    <font>
      <b/>
      <sz val="11"/>
      <color indexed="52"/>
      <name val="宋体"/>
      <family val="0"/>
    </font>
    <font>
      <sz val="11"/>
      <color indexed="9"/>
      <name val="宋体"/>
      <family val="0"/>
    </font>
    <font>
      <b/>
      <sz val="12"/>
      <name val="MS Sans Serif"/>
      <family val="2"/>
    </font>
    <font>
      <sz val="10"/>
      <name val="Arial"/>
      <family val="2"/>
    </font>
    <font>
      <sz val="12"/>
      <name val="Arial"/>
      <family val="2"/>
    </font>
    <font>
      <sz val="12"/>
      <color indexed="8"/>
      <name val="楷体_GB2312"/>
      <family val="0"/>
    </font>
    <font>
      <sz val="10.5"/>
      <color indexed="20"/>
      <name val="宋体"/>
      <family val="0"/>
    </font>
    <font>
      <sz val="10"/>
      <color indexed="17"/>
      <name val="宋体"/>
      <family val="0"/>
    </font>
    <font>
      <sz val="12"/>
      <color indexed="9"/>
      <name val="宋体"/>
      <family val="0"/>
    </font>
    <font>
      <b/>
      <sz val="11"/>
      <color indexed="8"/>
      <name val="宋体"/>
      <family val="0"/>
    </font>
    <font>
      <sz val="11"/>
      <color indexed="52"/>
      <name val="宋体"/>
      <family val="0"/>
    </font>
    <font>
      <u val="singleAccounting"/>
      <vertAlign val="subscript"/>
      <sz val="10"/>
      <name val="Times New Roman"/>
      <family val="1"/>
    </font>
    <font>
      <sz val="10"/>
      <color indexed="8"/>
      <name val="Arial"/>
      <family val="2"/>
    </font>
    <font>
      <b/>
      <sz val="13"/>
      <color indexed="56"/>
      <name val="宋体"/>
      <family val="0"/>
    </font>
    <font>
      <u val="single"/>
      <sz val="12"/>
      <color indexed="36"/>
      <name val="宋体"/>
      <family val="0"/>
    </font>
    <font>
      <sz val="10"/>
      <color indexed="16"/>
      <name val="MS Serif"/>
      <family val="1"/>
    </font>
    <font>
      <sz val="12"/>
      <name val="Times New Roman"/>
      <family val="1"/>
    </font>
    <font>
      <b/>
      <sz val="15"/>
      <color indexed="56"/>
      <name val="宋体"/>
      <family val="0"/>
    </font>
    <font>
      <sz val="11"/>
      <color indexed="10"/>
      <name val="宋体"/>
      <family val="0"/>
    </font>
    <font>
      <sz val="10"/>
      <name val="Helv"/>
      <family val="2"/>
    </font>
    <font>
      <b/>
      <sz val="11"/>
      <color indexed="63"/>
      <name val="宋体"/>
      <family val="0"/>
    </font>
    <font>
      <sz val="12"/>
      <color indexed="9"/>
      <name val="楷体_GB2312"/>
      <family val="0"/>
    </font>
    <font>
      <b/>
      <sz val="11"/>
      <color indexed="9"/>
      <name val="宋体"/>
      <family val="0"/>
    </font>
    <font>
      <b/>
      <i/>
      <sz val="12"/>
      <name val="Times New Roman"/>
      <family val="1"/>
    </font>
    <font>
      <b/>
      <sz val="10"/>
      <name val="MS Sans Serif"/>
      <family val="2"/>
    </font>
    <font>
      <sz val="12"/>
      <color indexed="17"/>
      <name val="楷体_GB2312"/>
      <family val="0"/>
    </font>
    <font>
      <sz val="11"/>
      <color indexed="60"/>
      <name val="宋体"/>
      <family val="0"/>
    </font>
    <font>
      <sz val="11"/>
      <name val="Times New Roman"/>
      <family val="1"/>
    </font>
    <font>
      <b/>
      <sz val="12"/>
      <color indexed="8"/>
      <name val="宋体"/>
      <family val="0"/>
    </font>
    <font>
      <sz val="10"/>
      <name val="Times New Roman"/>
      <family val="1"/>
    </font>
    <font>
      <sz val="12"/>
      <color indexed="16"/>
      <name val="宋体"/>
      <family val="0"/>
    </font>
    <font>
      <sz val="10"/>
      <name val="MS Sans Serif"/>
      <family val="2"/>
    </font>
    <font>
      <sz val="12"/>
      <color indexed="20"/>
      <name val="宋体"/>
      <family val="0"/>
    </font>
    <font>
      <b/>
      <sz val="14"/>
      <name val="楷体"/>
      <family val="3"/>
    </font>
    <font>
      <b/>
      <sz val="11"/>
      <color indexed="56"/>
      <name val="楷体_GB2312"/>
      <family val="0"/>
    </font>
    <font>
      <sz val="12"/>
      <name val="???"/>
      <family val="2"/>
    </font>
    <font>
      <sz val="10.5"/>
      <color indexed="17"/>
      <name val="宋体"/>
      <family val="0"/>
    </font>
    <font>
      <sz val="10"/>
      <name val="Geneva"/>
      <family val="2"/>
    </font>
    <font>
      <b/>
      <sz val="13"/>
      <color indexed="56"/>
      <name val="楷体_GB2312"/>
      <family val="0"/>
    </font>
    <font>
      <b/>
      <sz val="12"/>
      <color indexed="52"/>
      <name val="楷体_GB2312"/>
      <family val="0"/>
    </font>
    <font>
      <b/>
      <sz val="8"/>
      <name val="Arial"/>
      <family val="2"/>
    </font>
    <font>
      <sz val="12"/>
      <color indexed="62"/>
      <name val="楷体_GB2312"/>
      <family val="0"/>
    </font>
    <font>
      <sz val="10"/>
      <name val="MS Serif"/>
      <family val="1"/>
    </font>
    <font>
      <sz val="11"/>
      <color indexed="20"/>
      <name val="Tahoma"/>
      <family val="2"/>
    </font>
    <font>
      <b/>
      <sz val="13"/>
      <name val="Times New Roman"/>
      <family val="1"/>
    </font>
    <font>
      <u val="single"/>
      <sz val="7.5"/>
      <color indexed="12"/>
      <name val="Arial"/>
      <family val="2"/>
    </font>
    <font>
      <b/>
      <sz val="8"/>
      <color indexed="8"/>
      <name val="Helv"/>
      <family val="2"/>
    </font>
    <font>
      <i/>
      <sz val="9"/>
      <name val="Times New Roman"/>
      <family val="1"/>
    </font>
    <font>
      <sz val="12"/>
      <color indexed="10"/>
      <name val="楷体_GB2312"/>
      <family val="0"/>
    </font>
    <font>
      <sz val="7"/>
      <name val="Helv"/>
      <family val="2"/>
    </font>
    <font>
      <sz val="10"/>
      <name val="楷体"/>
      <family val="3"/>
    </font>
    <font>
      <sz val="11"/>
      <color indexed="17"/>
      <name val="Tahoma"/>
      <family val="2"/>
    </font>
    <font>
      <b/>
      <sz val="9"/>
      <name val="Arial"/>
      <family val="2"/>
    </font>
    <font>
      <u val="single"/>
      <sz val="7.5"/>
      <color indexed="36"/>
      <name val="Arial"/>
      <family val="2"/>
    </font>
    <font>
      <b/>
      <sz val="10"/>
      <name val="Helv"/>
      <family val="2"/>
    </font>
    <font>
      <i/>
      <sz val="12"/>
      <name val="Times New Roman"/>
      <family val="1"/>
    </font>
    <font>
      <b/>
      <sz val="11"/>
      <name val="Helv"/>
      <family val="2"/>
    </font>
    <font>
      <b/>
      <sz val="12"/>
      <color indexed="8"/>
      <name val="楷体_GB2312"/>
      <family val="0"/>
    </font>
    <font>
      <sz val="10"/>
      <name val="Courier"/>
      <family val="3"/>
    </font>
    <font>
      <b/>
      <sz val="12"/>
      <color indexed="9"/>
      <name val="楷体_GB2312"/>
      <family val="0"/>
    </font>
    <font>
      <sz val="12"/>
      <name val="바탕체"/>
      <family val="0"/>
    </font>
    <font>
      <sz val="10"/>
      <name val="Tms Rmn"/>
      <family val="1"/>
    </font>
    <font>
      <b/>
      <sz val="14"/>
      <color indexed="9"/>
      <name val="Times New Roman"/>
      <family val="1"/>
    </font>
    <font>
      <b/>
      <sz val="12"/>
      <name val="Helv"/>
      <family val="2"/>
    </font>
    <font>
      <b/>
      <sz val="18"/>
      <name val="Arial"/>
      <family val="2"/>
    </font>
    <font>
      <sz val="7"/>
      <name val="Small Fonts"/>
      <family val="2"/>
    </font>
    <font>
      <sz val="7"/>
      <color indexed="10"/>
      <name val="Helv"/>
      <family val="2"/>
    </font>
    <font>
      <sz val="12"/>
      <name val="MS Sans Serif"/>
      <family val="2"/>
    </font>
    <font>
      <sz val="12"/>
      <name val="Courier"/>
      <family val="3"/>
    </font>
    <font>
      <b/>
      <sz val="15"/>
      <color indexed="56"/>
      <name val="楷体_GB2312"/>
      <family val="0"/>
    </font>
    <font>
      <b/>
      <sz val="18"/>
      <color indexed="62"/>
      <name val="宋体"/>
      <family val="0"/>
    </font>
    <font>
      <sz val="12"/>
      <color indexed="60"/>
      <name val="楷体_GB2312"/>
      <family val="0"/>
    </font>
    <font>
      <i/>
      <sz val="12"/>
      <color indexed="23"/>
      <name val="楷体_GB2312"/>
      <family val="0"/>
    </font>
    <font>
      <sz val="12"/>
      <color indexed="52"/>
      <name val="楷体_GB2312"/>
      <family val="0"/>
    </font>
    <font>
      <sz val="12"/>
      <name val="官帕眉"/>
      <family val="0"/>
    </font>
    <font>
      <b/>
      <sz val="12"/>
      <color indexed="63"/>
      <name val="楷体_GB2312"/>
      <family val="0"/>
    </font>
    <font>
      <sz val="10"/>
      <name val="Calibri"/>
      <family val="0"/>
    </font>
    <font>
      <b/>
      <sz val="10"/>
      <name val="Calibri"/>
      <family val="0"/>
    </font>
    <font>
      <b/>
      <sz val="11"/>
      <name val="Calibri"/>
      <family val="0"/>
    </font>
    <font>
      <sz val="11"/>
      <name val="Calibri"/>
      <family val="0"/>
    </font>
    <font>
      <sz val="11"/>
      <color theme="1"/>
      <name val="Calibri"/>
      <family val="0"/>
    </font>
    <font>
      <sz val="12"/>
      <name val="Calibri"/>
      <family val="0"/>
    </font>
  </fonts>
  <fills count="3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lightUp">
        <fgColor indexed="9"/>
        <bgColor indexed="55"/>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color indexed="63"/>
      </bottom>
    </border>
    <border>
      <left/>
      <right/>
      <top style="thin"/>
      <bottom style="double"/>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bottom>
        <color indexed="63"/>
      </bottom>
    </border>
  </borders>
  <cellStyleXfs count="6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44" fontId="0" fillId="0" borderId="0" applyFont="0" applyFill="0" applyBorder="0" applyAlignment="0" applyProtection="0"/>
    <xf numFmtId="0" fontId="14" fillId="3" borderId="0" applyNumberFormat="0" applyBorder="0" applyAlignment="0" applyProtection="0"/>
    <xf numFmtId="0" fontId="33" fillId="4" borderId="1" applyNumberFormat="0" applyAlignment="0" applyProtection="0"/>
    <xf numFmtId="0" fontId="31" fillId="0" borderId="0">
      <alignment/>
      <protection/>
    </xf>
    <xf numFmtId="0" fontId="29" fillId="0" borderId="0">
      <alignment horizontal="center" wrapText="1"/>
      <protection locked="0"/>
    </xf>
    <xf numFmtId="0" fontId="32" fillId="5" borderId="0" applyNumberFormat="0" applyBorder="0" applyAlignment="0" applyProtection="0"/>
    <xf numFmtId="41" fontId="0" fillId="0" borderId="0" applyFont="0" applyFill="0" applyBorder="0" applyAlignment="0" applyProtection="0"/>
    <xf numFmtId="0" fontId="14" fillId="6" borderId="0" applyNumberFormat="0" applyBorder="0" applyAlignment="0" applyProtection="0"/>
    <xf numFmtId="0" fontId="22" fillId="7"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22" fillId="7" borderId="0" applyNumberFormat="0" applyBorder="0" applyAlignment="0" applyProtection="0"/>
    <xf numFmtId="177" fontId="38" fillId="0" borderId="2" applyFill="0" applyProtection="0">
      <alignment horizontal="right"/>
    </xf>
    <xf numFmtId="0" fontId="43" fillId="8" borderId="0" applyNumberFormat="0" applyBorder="0" applyAlignment="0" applyProtection="0"/>
    <xf numFmtId="0" fontId="36" fillId="6" borderId="0" applyNumberFormat="0" applyBorder="0" applyAlignment="0" applyProtection="0"/>
    <xf numFmtId="0" fontId="21" fillId="3" borderId="0" applyNumberFormat="0" applyBorder="0" applyAlignment="0" applyProtection="0"/>
    <xf numFmtId="9" fontId="0" fillId="0" borderId="0" applyFont="0" applyFill="0" applyBorder="0" applyAlignment="0" applyProtection="0"/>
    <xf numFmtId="0" fontId="22" fillId="7" borderId="0" applyNumberFormat="0" applyBorder="0" applyAlignment="0" applyProtection="0"/>
    <xf numFmtId="179" fontId="0" fillId="0" borderId="0" applyFont="0" applyFill="0" applyBorder="0" applyAlignment="0" applyProtection="0"/>
    <xf numFmtId="0" fontId="49" fillId="0" borderId="0" applyNumberFormat="0" applyFill="0" applyBorder="0" applyAlignment="0" applyProtection="0"/>
    <xf numFmtId="0" fontId="0" fillId="0" borderId="0">
      <alignment vertical="center"/>
      <protection/>
    </xf>
    <xf numFmtId="0" fontId="0" fillId="9" borderId="3" applyNumberFormat="0" applyFont="0" applyAlignment="0" applyProtection="0"/>
    <xf numFmtId="0" fontId="51" fillId="0" borderId="0">
      <alignment/>
      <protection/>
    </xf>
    <xf numFmtId="0" fontId="34" fillId="7" borderId="0" applyNumberFormat="0" applyBorder="0" applyAlignment="0" applyProtection="0"/>
    <xf numFmtId="0" fontId="22" fillId="7" borderId="0" applyNumberFormat="0" applyBorder="0" applyAlignment="0" applyProtection="0"/>
    <xf numFmtId="0" fontId="19" fillId="0" borderId="0" applyNumberFormat="0" applyFill="0" applyBorder="0" applyAlignment="0" applyProtection="0"/>
    <xf numFmtId="0" fontId="34" fillId="7" borderId="0" applyNumberFormat="0" applyBorder="0" applyAlignment="0" applyProtection="0"/>
    <xf numFmtId="0" fontId="36" fillId="10" borderId="0" applyNumberFormat="0" applyBorder="0" applyAlignment="0" applyProtection="0"/>
    <xf numFmtId="0" fontId="50" fillId="0" borderId="0" applyNumberFormat="0" applyAlignment="0">
      <protection/>
    </xf>
    <xf numFmtId="0" fontId="53" fillId="0" borderId="0" applyNumberFormat="0" applyFill="0" applyBorder="0" applyAlignment="0" applyProtection="0"/>
    <xf numFmtId="0" fontId="34" fillId="7" borderId="0" applyNumberFormat="0" applyBorder="0" applyAlignment="0" applyProtection="0"/>
    <xf numFmtId="0" fontId="21" fillId="3" borderId="0" applyNumberFormat="0" applyBorder="0" applyAlignment="0" applyProtection="0"/>
    <xf numFmtId="0" fontId="26" fillId="0" borderId="0" applyNumberFormat="0" applyFill="0" applyBorder="0" applyAlignment="0" applyProtection="0"/>
    <xf numFmtId="0" fontId="22" fillId="7" borderId="0" applyNumberFormat="0" applyBorder="0" applyAlignment="0" applyProtection="0"/>
    <xf numFmtId="0" fontId="0" fillId="0" borderId="0">
      <alignment vertical="center"/>
      <protection/>
    </xf>
    <xf numFmtId="0" fontId="27" fillId="0" borderId="0" applyNumberFormat="0" applyFill="0" applyBorder="0" applyAlignment="0" applyProtection="0"/>
    <xf numFmtId="0" fontId="52" fillId="0" borderId="4" applyNumberFormat="0" applyFill="0" applyAlignment="0" applyProtection="0"/>
    <xf numFmtId="0" fontId="38" fillId="0" borderId="0">
      <alignment/>
      <protection/>
    </xf>
    <xf numFmtId="9" fontId="0" fillId="0" borderId="0" applyFont="0" applyFill="0" applyBorder="0" applyAlignment="0" applyProtection="0"/>
    <xf numFmtId="0" fontId="48" fillId="0" borderId="5" applyNumberFormat="0" applyFill="0" applyAlignment="0" applyProtection="0"/>
    <xf numFmtId="9" fontId="0" fillId="0" borderId="0" applyFont="0" applyFill="0" applyBorder="0" applyAlignment="0" applyProtection="0"/>
    <xf numFmtId="0" fontId="36" fillId="11" borderId="0" applyNumberFormat="0" applyBorder="0" applyAlignment="0" applyProtection="0"/>
    <xf numFmtId="0" fontId="19" fillId="0" borderId="6" applyNumberFormat="0" applyFill="0" applyAlignment="0" applyProtection="0"/>
    <xf numFmtId="0" fontId="36" fillId="12" borderId="0" applyNumberFormat="0" applyBorder="0" applyAlignment="0" applyProtection="0"/>
    <xf numFmtId="0" fontId="55" fillId="5" borderId="7" applyNumberFormat="0" applyAlignment="0" applyProtection="0"/>
    <xf numFmtId="0" fontId="33" fillId="4" borderId="1" applyNumberFormat="0" applyAlignment="0" applyProtection="0"/>
    <xf numFmtId="0" fontId="35" fillId="5" borderId="1" applyNumberFormat="0" applyAlignment="0" applyProtection="0"/>
    <xf numFmtId="0" fontId="57" fillId="8" borderId="8" applyNumberFormat="0" applyAlignment="0" applyProtection="0"/>
    <xf numFmtId="0" fontId="47" fillId="0" borderId="0">
      <alignment vertical="top"/>
      <protection/>
    </xf>
    <xf numFmtId="0" fontId="40" fillId="13" borderId="0" applyNumberFormat="0" applyBorder="0" applyAlignment="0" applyProtection="0"/>
    <xf numFmtId="0" fontId="21" fillId="3" borderId="0" applyNumberFormat="0" applyBorder="0" applyAlignment="0" applyProtection="0"/>
    <xf numFmtId="0" fontId="14" fillId="4" borderId="0" applyNumberFormat="0" applyBorder="0" applyAlignment="0" applyProtection="0"/>
    <xf numFmtId="0" fontId="36" fillId="14" borderId="0" applyNumberFormat="0" applyBorder="0" applyAlignment="0" applyProtection="0"/>
    <xf numFmtId="0" fontId="38" fillId="0" borderId="0">
      <alignment/>
      <protection locked="0"/>
    </xf>
    <xf numFmtId="0" fontId="21" fillId="3" borderId="0" applyNumberFormat="0" applyBorder="0" applyAlignment="0" applyProtection="0"/>
    <xf numFmtId="182" fontId="0" fillId="0" borderId="0" applyFont="0" applyFill="0" applyBorder="0" applyAlignment="0" applyProtection="0"/>
    <xf numFmtId="0" fontId="45" fillId="0" borderId="9" applyNumberFormat="0" applyFill="0" applyAlignment="0" applyProtection="0"/>
    <xf numFmtId="0" fontId="22" fillId="7" borderId="0" applyNumberFormat="0" applyBorder="0" applyAlignment="0" applyProtection="0"/>
    <xf numFmtId="0" fontId="44" fillId="0" borderId="10" applyNumberFormat="0" applyFill="0" applyAlignment="0" applyProtection="0"/>
    <xf numFmtId="0" fontId="41" fillId="13" borderId="0" applyNumberFormat="0" applyBorder="0" applyAlignment="0" applyProtection="0"/>
    <xf numFmtId="0" fontId="21" fillId="3" borderId="0" applyNumberFormat="0" applyBorder="0" applyAlignment="0" applyProtection="0"/>
    <xf numFmtId="0" fontId="19" fillId="0" borderId="6" applyNumberFormat="0" applyFill="0" applyAlignment="0" applyProtection="0"/>
    <xf numFmtId="0" fontId="61" fillId="15" borderId="0" applyNumberFormat="0" applyBorder="0" applyAlignment="0" applyProtection="0"/>
    <xf numFmtId="0" fontId="14" fillId="2" borderId="0" applyNumberFormat="0" applyBorder="0" applyAlignment="0" applyProtection="0"/>
    <xf numFmtId="0" fontId="0" fillId="0" borderId="0">
      <alignment/>
      <protection/>
    </xf>
    <xf numFmtId="0" fontId="36"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36" fillId="19" borderId="0" applyNumberFormat="0" applyBorder="0" applyAlignment="0" applyProtection="0"/>
    <xf numFmtId="0" fontId="36" fillId="12" borderId="0" applyNumberFormat="0" applyBorder="0" applyAlignment="0" applyProtection="0"/>
    <xf numFmtId="0" fontId="38" fillId="0" borderId="0">
      <alignment/>
      <protection/>
    </xf>
    <xf numFmtId="0" fontId="0" fillId="0" borderId="0" applyNumberFormat="0" applyFont="0" applyFill="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6" fillId="20" borderId="0" applyNumberFormat="0" applyBorder="0" applyAlignment="0" applyProtection="0"/>
    <xf numFmtId="0" fontId="14" fillId="18" borderId="0" applyNumberFormat="0" applyBorder="0" applyAlignment="0" applyProtection="0"/>
    <xf numFmtId="0" fontId="36" fillId="20" borderId="0" applyNumberFormat="0" applyBorder="0" applyAlignment="0" applyProtection="0"/>
    <xf numFmtId="0" fontId="41" fillId="13" borderId="0" applyNumberFormat="0" applyBorder="0" applyAlignment="0" applyProtection="0"/>
    <xf numFmtId="0" fontId="36" fillId="21" borderId="0" applyNumberFormat="0" applyBorder="0" applyAlignment="0" applyProtection="0"/>
    <xf numFmtId="0" fontId="14" fillId="22" borderId="0" applyNumberFormat="0" applyBorder="0" applyAlignment="0" applyProtection="0"/>
    <xf numFmtId="0" fontId="54" fillId="0" borderId="0">
      <alignment/>
      <protection/>
    </xf>
    <xf numFmtId="0" fontId="64" fillId="0" borderId="0">
      <alignment/>
      <protection locked="0"/>
    </xf>
    <xf numFmtId="0" fontId="36" fillId="23" borderId="0" applyNumberFormat="0" applyBorder="0" applyAlignment="0" applyProtection="0"/>
    <xf numFmtId="0" fontId="51" fillId="0" borderId="0">
      <alignment/>
      <protection/>
    </xf>
    <xf numFmtId="0" fontId="17" fillId="3" borderId="0" applyNumberFormat="0" applyBorder="0" applyAlignment="0" applyProtection="0"/>
    <xf numFmtId="0" fontId="47" fillId="0" borderId="0">
      <alignment vertical="top"/>
      <protection/>
    </xf>
    <xf numFmtId="0" fontId="38" fillId="0" borderId="0">
      <alignment/>
      <protection locked="0"/>
    </xf>
    <xf numFmtId="0" fontId="21" fillId="2" borderId="0" applyNumberFormat="0" applyBorder="0" applyAlignment="0" applyProtection="0"/>
    <xf numFmtId="0" fontId="51" fillId="0" borderId="0">
      <alignment/>
      <protection/>
    </xf>
    <xf numFmtId="0" fontId="0" fillId="17" borderId="0" applyNumberFormat="0" applyFont="0" applyBorder="0" applyAlignment="0" applyProtection="0"/>
    <xf numFmtId="0" fontId="51" fillId="0" borderId="0">
      <alignment/>
      <protection/>
    </xf>
    <xf numFmtId="0" fontId="60" fillId="3" borderId="0" applyNumberFormat="0" applyBorder="0" applyAlignment="0" applyProtection="0"/>
    <xf numFmtId="0" fontId="21" fillId="3" borderId="0" applyNumberFormat="0" applyBorder="0" applyAlignment="0" applyProtection="0"/>
    <xf numFmtId="0" fontId="70" fillId="0" borderId="0">
      <alignment/>
      <protection/>
    </xf>
    <xf numFmtId="49" fontId="64" fillId="0" borderId="0" applyProtection="0">
      <alignment horizontal="left"/>
    </xf>
    <xf numFmtId="0" fontId="38" fillId="0" borderId="0">
      <alignment/>
      <protection locked="0"/>
    </xf>
    <xf numFmtId="0" fontId="22" fillId="7" borderId="0" applyNumberFormat="0" applyBorder="0" applyAlignment="0" applyProtection="0"/>
    <xf numFmtId="0" fontId="38" fillId="0" borderId="0">
      <alignment/>
      <protection/>
    </xf>
    <xf numFmtId="0" fontId="0" fillId="0" borderId="0" applyFont="0" applyFill="0" applyBorder="0" applyAlignment="0" applyProtection="0"/>
    <xf numFmtId="0" fontId="0" fillId="0" borderId="0" applyFont="0" applyFill="0" applyBorder="0" applyAlignment="0" applyProtection="0"/>
    <xf numFmtId="0" fontId="43" fillId="5" borderId="0" applyNumberFormat="0" applyBorder="0" applyAlignment="0" applyProtection="0"/>
    <xf numFmtId="188" fontId="0" fillId="0" borderId="0" applyFont="0" applyFill="0" applyBorder="0" applyAlignment="0" applyProtection="0"/>
    <xf numFmtId="0" fontId="38" fillId="0" borderId="0" applyNumberFormat="0" applyBorder="0" applyAlignment="0" applyProtection="0"/>
    <xf numFmtId="0" fontId="59" fillId="0" borderId="0" applyNumberFormat="0" applyFill="0" applyBorder="0" applyAlignment="0" applyProtection="0"/>
    <xf numFmtId="0" fontId="51" fillId="0" borderId="0">
      <alignment/>
      <protection/>
    </xf>
    <xf numFmtId="0" fontId="38" fillId="0" borderId="0">
      <alignment/>
      <protection/>
    </xf>
    <xf numFmtId="0" fontId="38" fillId="0" borderId="0">
      <alignment/>
      <protection locked="0"/>
    </xf>
    <xf numFmtId="0" fontId="12" fillId="0" borderId="0" applyNumberFormat="0" applyFill="0" applyBorder="0">
      <alignment vertical="center"/>
      <protection/>
    </xf>
    <xf numFmtId="0" fontId="24" fillId="0" borderId="11">
      <alignment horizontal="left" vertical="center"/>
      <protection/>
    </xf>
    <xf numFmtId="0" fontId="72" fillId="0" borderId="0">
      <alignment/>
      <protection/>
    </xf>
    <xf numFmtId="0" fontId="32" fillId="9" borderId="0" applyNumberFormat="0" applyBorder="0" applyAlignment="0" applyProtection="0"/>
    <xf numFmtId="49" fontId="0" fillId="0" borderId="0" applyFont="0" applyFill="0" applyBorder="0" applyAlignment="0" applyProtection="0"/>
    <xf numFmtId="0" fontId="52" fillId="0" borderId="4" applyNumberFormat="0" applyFill="0" applyAlignment="0" applyProtection="0"/>
    <xf numFmtId="0" fontId="38" fillId="0" borderId="0">
      <alignment/>
      <protection/>
    </xf>
    <xf numFmtId="0" fontId="47" fillId="0" borderId="0">
      <alignment vertical="top"/>
      <protection/>
    </xf>
    <xf numFmtId="0" fontId="56" fillId="20" borderId="0" applyNumberFormat="0" applyBorder="0" applyAlignment="0" applyProtection="0"/>
    <xf numFmtId="0" fontId="51" fillId="0" borderId="0">
      <alignment/>
      <protection/>
    </xf>
    <xf numFmtId="0" fontId="51" fillId="0" borderId="0">
      <alignment/>
      <protection/>
    </xf>
    <xf numFmtId="0" fontId="54" fillId="0" borderId="0">
      <alignment/>
      <protection/>
    </xf>
    <xf numFmtId="0" fontId="32" fillId="2" borderId="0" applyNumberFormat="0" applyBorder="0" applyAlignment="0" applyProtection="0"/>
    <xf numFmtId="0" fontId="21" fillId="2" borderId="0" applyNumberFormat="0" applyBorder="0" applyAlignment="0" applyProtection="0"/>
    <xf numFmtId="0" fontId="51" fillId="0" borderId="0">
      <alignment/>
      <protection/>
    </xf>
    <xf numFmtId="0" fontId="40" fillId="6" borderId="0" applyNumberFormat="0" applyBorder="0" applyAlignment="0" applyProtection="0"/>
    <xf numFmtId="0" fontId="72" fillId="0" borderId="0">
      <alignment/>
      <protection/>
    </xf>
    <xf numFmtId="0" fontId="54" fillId="0" borderId="0">
      <alignment/>
      <protection/>
    </xf>
    <xf numFmtId="41" fontId="0" fillId="0" borderId="0" applyFont="0" applyFill="0" applyBorder="0" applyAlignment="0" applyProtection="0"/>
    <xf numFmtId="189" fontId="62" fillId="0" borderId="0">
      <alignment horizontal="right"/>
      <protection/>
    </xf>
    <xf numFmtId="0" fontId="54" fillId="0" borderId="0">
      <alignment/>
      <protection/>
    </xf>
    <xf numFmtId="0" fontId="38" fillId="0" borderId="0">
      <alignment/>
      <protection/>
    </xf>
    <xf numFmtId="0" fontId="41" fillId="13" borderId="0" applyNumberFormat="0" applyBorder="0" applyAlignment="0" applyProtection="0"/>
    <xf numFmtId="0" fontId="47" fillId="0" borderId="0">
      <alignment vertical="top"/>
      <protection/>
    </xf>
    <xf numFmtId="0" fontId="22" fillId="7"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56" fillId="23" borderId="0" applyNumberFormat="0" applyBorder="0" applyAlignment="0" applyProtection="0"/>
    <xf numFmtId="0" fontId="21" fillId="3" borderId="0" applyNumberFormat="0" applyBorder="0" applyAlignment="0" applyProtection="0"/>
    <xf numFmtId="0" fontId="22" fillId="7" borderId="0" applyNumberFormat="0" applyBorder="0" applyAlignment="0" applyProtection="0"/>
    <xf numFmtId="0" fontId="38" fillId="0" borderId="0">
      <alignment/>
      <protection/>
    </xf>
    <xf numFmtId="0" fontId="22" fillId="7" borderId="0" applyNumberFormat="0" applyBorder="0" applyAlignment="0" applyProtection="0"/>
    <xf numFmtId="0" fontId="47" fillId="0" borderId="0">
      <alignment vertical="top"/>
      <protection/>
    </xf>
    <xf numFmtId="0" fontId="71" fillId="2" borderId="0" applyNumberFormat="0" applyBorder="0" applyAlignment="0" applyProtection="0"/>
    <xf numFmtId="0" fontId="32" fillId="9" borderId="0" applyNumberFormat="0" applyBorder="0" applyAlignment="0" applyProtection="0"/>
    <xf numFmtId="0" fontId="47" fillId="0" borderId="0">
      <alignment vertical="top"/>
      <protection/>
    </xf>
    <xf numFmtId="0" fontId="21" fillId="2" borderId="0" applyNumberFormat="0" applyBorder="0" applyAlignment="0" applyProtection="0"/>
    <xf numFmtId="0" fontId="38" fillId="0" borderId="0">
      <alignment/>
      <protection locked="0"/>
    </xf>
    <xf numFmtId="0" fontId="38" fillId="0" borderId="0">
      <alignment/>
      <protection locked="0"/>
    </xf>
    <xf numFmtId="0" fontId="38" fillId="0" borderId="0">
      <alignment/>
      <protection locked="0"/>
    </xf>
    <xf numFmtId="0" fontId="38" fillId="0" borderId="0">
      <alignment/>
      <protection locked="0"/>
    </xf>
    <xf numFmtId="0" fontId="38" fillId="0" borderId="0">
      <alignment/>
      <protection locked="0"/>
    </xf>
    <xf numFmtId="0" fontId="38" fillId="0" borderId="0">
      <alignment/>
      <protection locked="0"/>
    </xf>
    <xf numFmtId="0" fontId="21" fillId="3" borderId="0" applyNumberFormat="0" applyBorder="0" applyAlignment="0" applyProtection="0"/>
    <xf numFmtId="0" fontId="38" fillId="0" borderId="0">
      <alignment/>
      <protection locked="0"/>
    </xf>
    <xf numFmtId="192" fontId="64" fillId="0" borderId="0">
      <alignment/>
      <protection/>
    </xf>
    <xf numFmtId="0" fontId="38" fillId="0" borderId="0">
      <alignment/>
      <protection locked="0"/>
    </xf>
    <xf numFmtId="193" fontId="64" fillId="0" borderId="0" applyFill="0" applyBorder="0" applyProtection="0">
      <alignment horizontal="right"/>
    </xf>
    <xf numFmtId="0" fontId="38" fillId="0" borderId="0">
      <alignment/>
      <protection locked="0"/>
    </xf>
    <xf numFmtId="0" fontId="56" fillId="12" borderId="0" applyNumberFormat="0" applyBorder="0" applyAlignment="0" applyProtection="0"/>
    <xf numFmtId="0" fontId="36" fillId="20" borderId="0" applyNumberFormat="0" applyBorder="0" applyAlignment="0" applyProtection="0"/>
    <xf numFmtId="0" fontId="38" fillId="0" borderId="0">
      <alignment/>
      <protection locked="0"/>
    </xf>
    <xf numFmtId="0" fontId="22" fillId="7" borderId="0" applyNumberFormat="0" applyBorder="0" applyAlignment="0" applyProtection="0"/>
    <xf numFmtId="0" fontId="0" fillId="0" borderId="0">
      <alignment/>
      <protection/>
    </xf>
    <xf numFmtId="0" fontId="54" fillId="0" borderId="0">
      <alignment/>
      <protection/>
    </xf>
    <xf numFmtId="0" fontId="40" fillId="4" borderId="0" applyNumberFormat="0" applyBorder="0" applyAlignment="0" applyProtection="0"/>
    <xf numFmtId="0" fontId="38" fillId="0" borderId="0">
      <alignment/>
      <protection/>
    </xf>
    <xf numFmtId="0" fontId="22" fillId="7" borderId="0" applyNumberFormat="0" applyBorder="0" applyAlignment="0" applyProtection="0"/>
    <xf numFmtId="194" fontId="0" fillId="0" borderId="0" applyFont="0" applyFill="0" applyBorder="0" applyAlignment="0" applyProtection="0"/>
    <xf numFmtId="0" fontId="38" fillId="0" borderId="0">
      <alignment/>
      <protection/>
    </xf>
    <xf numFmtId="195" fontId="0" fillId="0" borderId="0" applyFont="0" applyFill="0" applyBorder="0" applyAlignment="0" applyProtection="0"/>
    <xf numFmtId="0" fontId="34" fillId="7" borderId="0" applyNumberFormat="0" applyBorder="0" applyAlignment="0" applyProtection="0"/>
    <xf numFmtId="0" fontId="38" fillId="0" borderId="0">
      <alignment/>
      <protection/>
    </xf>
    <xf numFmtId="0" fontId="0" fillId="0" borderId="0">
      <alignment vertical="center"/>
      <protection/>
    </xf>
    <xf numFmtId="0" fontId="38" fillId="0" borderId="0">
      <alignment/>
      <protection/>
    </xf>
    <xf numFmtId="0" fontId="38" fillId="0" borderId="0">
      <alignment/>
      <protection/>
    </xf>
    <xf numFmtId="0" fontId="14" fillId="17" borderId="0" applyNumberFormat="0" applyBorder="0" applyAlignment="0" applyProtection="0"/>
    <xf numFmtId="0" fontId="32" fillId="17" borderId="0" applyNumberFormat="0" applyBorder="0" applyAlignment="0" applyProtection="0"/>
    <xf numFmtId="0" fontId="38" fillId="0" borderId="0">
      <alignment/>
      <protection/>
    </xf>
    <xf numFmtId="0" fontId="38" fillId="0" borderId="0">
      <alignment/>
      <protection/>
    </xf>
    <xf numFmtId="0" fontId="20" fillId="24" borderId="12">
      <alignment/>
      <protection/>
    </xf>
    <xf numFmtId="0" fontId="60" fillId="3" borderId="0" applyNumberFormat="0" applyBorder="0" applyAlignment="0" applyProtection="0"/>
    <xf numFmtId="0" fontId="38" fillId="0" borderId="0">
      <alignment/>
      <protection/>
    </xf>
    <xf numFmtId="43" fontId="0" fillId="0" borderId="0" applyFont="0" applyFill="0" applyBorder="0" applyAlignment="0" applyProtection="0"/>
    <xf numFmtId="0" fontId="42" fillId="2" borderId="0" applyNumberFormat="0" applyBorder="0" applyAlignment="0" applyProtection="0"/>
    <xf numFmtId="0" fontId="38" fillId="0" borderId="0">
      <alignment/>
      <protection/>
    </xf>
    <xf numFmtId="0" fontId="38" fillId="0" borderId="0">
      <alignment/>
      <protection/>
    </xf>
    <xf numFmtId="0" fontId="21" fillId="3" borderId="0" applyNumberFormat="0" applyBorder="0" applyAlignment="0" applyProtection="0"/>
    <xf numFmtId="0" fontId="38" fillId="0" borderId="0">
      <alignment/>
      <protection/>
    </xf>
    <xf numFmtId="0" fontId="38" fillId="0" borderId="0">
      <alignment/>
      <protection locked="0"/>
    </xf>
    <xf numFmtId="0" fontId="38" fillId="0" borderId="0">
      <alignment/>
      <protection locked="0"/>
    </xf>
    <xf numFmtId="196" fontId="0" fillId="0" borderId="0" applyFont="0" applyFill="0" applyProtection="0">
      <alignment/>
    </xf>
    <xf numFmtId="0" fontId="60" fillId="3" borderId="0" applyNumberFormat="0" applyBorder="0" applyAlignment="0" applyProtection="0"/>
    <xf numFmtId="0" fontId="26" fillId="0" borderId="0" applyNumberFormat="0" applyFill="0" applyBorder="0" applyAlignment="0" applyProtection="0"/>
    <xf numFmtId="0" fontId="38" fillId="0" borderId="0">
      <alignment/>
      <protection locked="0"/>
    </xf>
    <xf numFmtId="0" fontId="38" fillId="0" borderId="0">
      <alignment/>
      <protection/>
    </xf>
    <xf numFmtId="0" fontId="0" fillId="0" borderId="0" applyNumberFormat="0" applyFill="0" applyBorder="0" applyAlignment="0" applyProtection="0"/>
    <xf numFmtId="0" fontId="38" fillId="0" borderId="0">
      <alignment/>
      <protection locked="0"/>
    </xf>
    <xf numFmtId="198" fontId="0" fillId="0" borderId="0" applyFont="0" applyFill="0" applyBorder="0" applyAlignment="0" applyProtection="0"/>
    <xf numFmtId="0" fontId="38" fillId="0" borderId="0">
      <alignment/>
      <protection locked="0"/>
    </xf>
    <xf numFmtId="0" fontId="54" fillId="0" borderId="0">
      <alignment/>
      <protection/>
    </xf>
    <xf numFmtId="0" fontId="51" fillId="0" borderId="0">
      <alignment/>
      <protection/>
    </xf>
    <xf numFmtId="38" fontId="79" fillId="0" borderId="0">
      <alignment/>
      <protection/>
    </xf>
    <xf numFmtId="0" fontId="22" fillId="13" borderId="0" applyNumberFormat="0" applyBorder="0" applyAlignment="0" applyProtection="0"/>
    <xf numFmtId="0" fontId="38" fillId="0" borderId="0">
      <alignment/>
      <protection locked="0"/>
    </xf>
    <xf numFmtId="0" fontId="56" fillId="14" borderId="0" applyNumberFormat="0" applyBorder="0" applyAlignment="0" applyProtection="0"/>
    <xf numFmtId="0" fontId="38" fillId="0" borderId="0">
      <alignment/>
      <protection/>
    </xf>
    <xf numFmtId="199" fontId="64" fillId="0" borderId="0" applyFill="0" applyBorder="0" applyProtection="0">
      <alignment horizontal="right"/>
    </xf>
    <xf numFmtId="200" fontId="64" fillId="0" borderId="0" applyFill="0" applyBorder="0" applyProtection="0">
      <alignment horizontal="right"/>
    </xf>
    <xf numFmtId="0" fontId="22" fillId="7" borderId="0" applyNumberFormat="0" applyBorder="0" applyAlignment="0" applyProtection="0"/>
    <xf numFmtId="178" fontId="46" fillId="0" borderId="0" applyFill="0" applyBorder="0" applyProtection="0">
      <alignment horizontal="center"/>
    </xf>
    <xf numFmtId="0" fontId="22" fillId="7" borderId="0" applyNumberFormat="0" applyBorder="0" applyAlignment="0" applyProtection="0"/>
    <xf numFmtId="0" fontId="80" fillId="0" borderId="0" applyNumberFormat="0" applyFill="0" applyBorder="0" applyAlignment="0" applyProtection="0"/>
    <xf numFmtId="197" fontId="46" fillId="0" borderId="0" applyFill="0" applyBorder="0" applyProtection="0">
      <alignment horizontal="center"/>
    </xf>
    <xf numFmtId="0" fontId="36" fillId="12" borderId="0" applyNumberFormat="0" applyBorder="0" applyAlignment="0" applyProtection="0"/>
    <xf numFmtId="14" fontId="29" fillId="0" borderId="0">
      <alignment horizontal="center" wrapText="1"/>
      <protection locked="0"/>
    </xf>
    <xf numFmtId="3" fontId="0" fillId="0" borderId="0" applyFont="0" applyFill="0" applyBorder="0" applyAlignment="0" applyProtection="0"/>
    <xf numFmtId="201" fontId="64" fillId="0" borderId="0" applyFill="0" applyBorder="0" applyProtection="0">
      <alignment horizontal="right"/>
    </xf>
    <xf numFmtId="0" fontId="0" fillId="0" borderId="0">
      <alignment/>
      <protection/>
    </xf>
    <xf numFmtId="202" fontId="82" fillId="0" borderId="0" applyFill="0" applyBorder="0" applyProtection="0">
      <alignment horizontal="right"/>
    </xf>
    <xf numFmtId="186" fontId="64" fillId="0" borderId="0" applyFill="0" applyBorder="0" applyProtection="0">
      <alignment horizontal="right"/>
    </xf>
    <xf numFmtId="0" fontId="22" fillId="7" borderId="0" applyNumberFormat="0" applyBorder="0" applyAlignment="0" applyProtection="0"/>
    <xf numFmtId="203" fontId="64" fillId="0" borderId="0" applyFill="0" applyBorder="0" applyProtection="0">
      <alignment horizontal="right"/>
    </xf>
    <xf numFmtId="0" fontId="64" fillId="0" borderId="0">
      <alignment/>
      <protection locked="0"/>
    </xf>
    <xf numFmtId="0" fontId="60" fillId="3" borderId="0" applyNumberFormat="0" applyBorder="0" applyAlignment="0" applyProtection="0"/>
    <xf numFmtId="0" fontId="40" fillId="22" borderId="0" applyNumberFormat="0" applyBorder="0" applyAlignment="0" applyProtection="0"/>
    <xf numFmtId="0" fontId="41" fillId="13" borderId="0" applyNumberFormat="0" applyBorder="0" applyAlignment="0" applyProtection="0"/>
    <xf numFmtId="0" fontId="51" fillId="0" borderId="0">
      <alignment/>
      <protection/>
    </xf>
    <xf numFmtId="0" fontId="14" fillId="7" borderId="0" applyNumberFormat="0" applyBorder="0" applyAlignment="0" applyProtection="0"/>
    <xf numFmtId="0" fontId="22" fillId="7" borderId="0" applyNumberFormat="0" applyBorder="0" applyAlignment="0" applyProtection="0"/>
    <xf numFmtId="0" fontId="14" fillId="3" borderId="0" applyNumberFormat="0" applyBorder="0" applyAlignment="0" applyProtection="0"/>
    <xf numFmtId="0" fontId="14" fillId="13"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40" fillId="17" borderId="0" applyNumberFormat="0" applyBorder="0" applyAlignment="0" applyProtection="0"/>
    <xf numFmtId="0" fontId="22" fillId="7"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8" fillId="0" borderId="5" applyNumberFormat="0" applyFill="0" applyAlignment="0" applyProtection="0"/>
    <xf numFmtId="0" fontId="71" fillId="2" borderId="0" applyNumberFormat="0" applyBorder="0" applyAlignment="0" applyProtection="0"/>
    <xf numFmtId="0" fontId="40" fillId="13" borderId="0" applyNumberFormat="0" applyBorder="0" applyAlignment="0" applyProtection="0"/>
    <xf numFmtId="184" fontId="0" fillId="0" borderId="0" applyFont="0" applyFill="0" applyBorder="0" applyAlignment="0" applyProtection="0"/>
    <xf numFmtId="0" fontId="0" fillId="0" borderId="0">
      <alignment/>
      <protection/>
    </xf>
    <xf numFmtId="40" fontId="0" fillId="0" borderId="0" applyFont="0" applyFill="0" applyBorder="0" applyAlignment="0" applyProtection="0"/>
    <xf numFmtId="0" fontId="40" fillId="2" borderId="0" applyNumberFormat="0" applyBorder="0" applyAlignment="0" applyProtection="0"/>
    <xf numFmtId="0" fontId="14" fillId="18"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38" fillId="0" borderId="0">
      <alignment/>
      <protection locked="0"/>
    </xf>
    <xf numFmtId="0" fontId="14" fillId="13" borderId="0" applyNumberFormat="0" applyBorder="0" applyAlignment="0" applyProtection="0"/>
    <xf numFmtId="39" fontId="0" fillId="0" borderId="0">
      <alignment/>
      <protection/>
    </xf>
    <xf numFmtId="0" fontId="83" fillId="0" borderId="0" applyNumberFormat="0" applyFill="0" applyBorder="0" applyAlignment="0" applyProtection="0"/>
    <xf numFmtId="0" fontId="14" fillId="18" borderId="0" applyNumberFormat="0" applyBorder="0" applyAlignment="0" applyProtection="0"/>
    <xf numFmtId="3" fontId="84" fillId="0" borderId="0">
      <alignment/>
      <protection/>
    </xf>
    <xf numFmtId="0" fontId="14" fillId="22" borderId="0" applyNumberFormat="0" applyBorder="0" applyAlignment="0" applyProtection="0"/>
    <xf numFmtId="0" fontId="71" fillId="2" borderId="0" applyNumberFormat="0" applyBorder="0" applyAlignment="0" applyProtection="0"/>
    <xf numFmtId="0" fontId="17" fillId="2" borderId="0" applyNumberFormat="0" applyBorder="0" applyAlignment="0" applyProtection="0"/>
    <xf numFmtId="0" fontId="40" fillId="18" borderId="0" applyNumberFormat="0" applyBorder="0" applyAlignment="0" applyProtection="0"/>
    <xf numFmtId="0" fontId="41" fillId="13" borderId="0" applyNumberFormat="0" applyBorder="0" applyAlignment="0" applyProtection="0"/>
    <xf numFmtId="0" fontId="40" fillId="10" borderId="0" applyNumberFormat="0" applyBorder="0" applyAlignment="0" applyProtection="0"/>
    <xf numFmtId="0" fontId="18" fillId="13" borderId="0" applyNumberFormat="0" applyBorder="0" applyAlignment="0" applyProtection="0"/>
    <xf numFmtId="0" fontId="42" fillId="2" borderId="0" applyNumberFormat="0" applyBorder="0" applyAlignment="0" applyProtection="0"/>
    <xf numFmtId="0" fontId="40" fillId="18" borderId="0" applyNumberFormat="0" applyBorder="0" applyAlignment="0" applyProtection="0"/>
    <xf numFmtId="0" fontId="60" fillId="3" borderId="0" applyNumberFormat="0" applyBorder="0" applyAlignment="0" applyProtection="0"/>
    <xf numFmtId="0" fontId="63" fillId="25" borderId="0" applyNumberFormat="0" applyBorder="0" applyAlignment="0" applyProtection="0"/>
    <xf numFmtId="0" fontId="36" fillId="11" borderId="0" applyNumberFormat="0" applyBorder="0" applyAlignment="0" applyProtection="0"/>
    <xf numFmtId="0" fontId="63" fillId="26" borderId="0" applyNumberFormat="0" applyBorder="0" applyAlignment="0" applyProtection="0"/>
    <xf numFmtId="0" fontId="36" fillId="10" borderId="0" applyNumberFormat="0" applyBorder="0" applyAlignment="0" applyProtection="0"/>
    <xf numFmtId="0" fontId="85" fillId="0" borderId="2" applyNumberFormat="0" applyFill="0" applyProtection="0">
      <alignment horizontal="center"/>
    </xf>
    <xf numFmtId="0" fontId="0" fillId="0" borderId="0">
      <alignment/>
      <protection/>
    </xf>
    <xf numFmtId="0" fontId="36" fillId="6" borderId="0" applyNumberFormat="0" applyBorder="0" applyAlignment="0" applyProtection="0"/>
    <xf numFmtId="0" fontId="32" fillId="0" borderId="0">
      <alignment vertical="center"/>
      <protection/>
    </xf>
    <xf numFmtId="0" fontId="36" fillId="23" borderId="0" applyNumberFormat="0" applyBorder="0" applyAlignment="0" applyProtection="0"/>
    <xf numFmtId="0" fontId="60" fillId="3" borderId="0" applyNumberFormat="0" applyBorder="0" applyAlignment="0" applyProtection="0"/>
    <xf numFmtId="0" fontId="30" fillId="27" borderId="13">
      <alignment/>
      <protection locked="0"/>
    </xf>
    <xf numFmtId="0" fontId="0" fillId="0" borderId="0">
      <alignment/>
      <protection/>
    </xf>
    <xf numFmtId="38" fontId="0" fillId="0" borderId="0" applyFont="0" applyFill="0" applyBorder="0" applyAlignment="0" applyProtection="0"/>
    <xf numFmtId="0" fontId="56" fillId="11" borderId="0" applyNumberFormat="0" applyBorder="0" applyAlignment="0" applyProtection="0"/>
    <xf numFmtId="0" fontId="38" fillId="0" borderId="14" applyNumberFormat="0" applyFill="0" applyProtection="0">
      <alignment horizontal="left"/>
    </xf>
    <xf numFmtId="0" fontId="19" fillId="0" borderId="0" applyNumberFormat="0" applyFill="0" applyBorder="0" applyAlignment="0" applyProtection="0"/>
    <xf numFmtId="0" fontId="56" fillId="10" borderId="0" applyNumberFormat="0" applyBorder="0" applyAlignment="0" applyProtection="0"/>
    <xf numFmtId="0" fontId="0" fillId="0" borderId="0">
      <alignment vertical="center"/>
      <protection/>
    </xf>
    <xf numFmtId="0" fontId="56" fillId="6" borderId="0" applyNumberFormat="0" applyBorder="0" applyAlignment="0" applyProtection="0"/>
    <xf numFmtId="0" fontId="56" fillId="12" borderId="0" applyNumberFormat="0" applyBorder="0" applyAlignment="0" applyProtection="0"/>
    <xf numFmtId="0" fontId="61" fillId="15" borderId="0" applyNumberFormat="0" applyBorder="0" applyAlignment="0" applyProtection="0"/>
    <xf numFmtId="0" fontId="56" fillId="20" borderId="0" applyNumberFormat="0" applyBorder="0" applyAlignment="0" applyProtection="0"/>
    <xf numFmtId="0" fontId="22" fillId="7" borderId="0" applyNumberFormat="0" applyBorder="0" applyAlignment="0" applyProtection="0"/>
    <xf numFmtId="0" fontId="54" fillId="0" borderId="0">
      <alignment/>
      <protection locked="0"/>
    </xf>
    <xf numFmtId="0" fontId="43" fillId="28" borderId="0" applyNumberFormat="0" applyBorder="0" applyAlignment="0" applyProtection="0"/>
    <xf numFmtId="0" fontId="0" fillId="0" borderId="0">
      <alignment vertical="center"/>
      <protection/>
    </xf>
    <xf numFmtId="0" fontId="32" fillId="17" borderId="0" applyNumberFormat="0" applyBorder="0" applyAlignment="0" applyProtection="0"/>
    <xf numFmtId="0" fontId="41" fillId="13" borderId="0" applyNumberFormat="0" applyBorder="0" applyAlignment="0" applyProtection="0"/>
    <xf numFmtId="0" fontId="43" fillId="18" borderId="0" applyNumberFormat="0" applyBorder="0" applyAlignment="0" applyProtection="0"/>
    <xf numFmtId="0" fontId="36" fillId="16" borderId="0" applyNumberFormat="0" applyBorder="0" applyAlignment="0" applyProtection="0"/>
    <xf numFmtId="10" fontId="0" fillId="0" borderId="0" applyFont="0" applyFill="0" applyBorder="0" applyAlignment="0" applyProtection="0"/>
    <xf numFmtId="0" fontId="43" fillId="29" borderId="0" applyNumberFormat="0" applyBorder="0" applyAlignment="0" applyProtection="0"/>
    <xf numFmtId="0" fontId="36" fillId="14" borderId="0" applyNumberFormat="0" applyBorder="0" applyAlignment="0" applyProtection="0"/>
    <xf numFmtId="0" fontId="43" fillId="8" borderId="0" applyNumberFormat="0" applyBorder="0" applyAlignment="0" applyProtection="0"/>
    <xf numFmtId="0" fontId="22" fillId="7" borderId="0" applyNumberFormat="0" applyBorder="0" applyAlignment="0" applyProtection="0"/>
    <xf numFmtId="0" fontId="32" fillId="9" borderId="0" applyNumberFormat="0" applyBorder="0" applyAlignment="0" applyProtection="0"/>
    <xf numFmtId="191" fontId="38" fillId="0" borderId="0">
      <alignment/>
      <protection/>
    </xf>
    <xf numFmtId="0" fontId="71" fillId="2" borderId="0" applyNumberFormat="0" applyBorder="0" applyAlignment="0" applyProtection="0"/>
    <xf numFmtId="181" fontId="0" fillId="0" borderId="0" applyFont="0" applyFill="0" applyBorder="0" applyAlignment="0" applyProtection="0"/>
    <xf numFmtId="0" fontId="32" fillId="3" borderId="0" applyNumberFormat="0" applyBorder="0" applyAlignment="0" applyProtection="0"/>
    <xf numFmtId="180" fontId="0" fillId="0" borderId="0" applyFont="0" applyFill="0" applyBorder="0" applyAlignment="0" applyProtection="0"/>
    <xf numFmtId="0" fontId="17" fillId="2" borderId="0" applyNumberFormat="0" applyBorder="0" applyAlignment="0" applyProtection="0"/>
    <xf numFmtId="0" fontId="43" fillId="5" borderId="0" applyNumberFormat="0" applyBorder="0" applyAlignment="0" applyProtection="0"/>
    <xf numFmtId="0" fontId="21" fillId="3" borderId="0" applyNumberFormat="0" applyBorder="0" applyAlignment="0" applyProtection="0"/>
    <xf numFmtId="0" fontId="36" fillId="19" borderId="0" applyNumberFormat="0" applyBorder="0" applyAlignment="0" applyProtection="0"/>
    <xf numFmtId="0" fontId="43" fillId="28" borderId="0" applyNumberFormat="0" applyBorder="0" applyAlignment="0" applyProtection="0"/>
    <xf numFmtId="190" fontId="59" fillId="0" borderId="15" applyAlignment="0" applyProtection="0"/>
    <xf numFmtId="0" fontId="32" fillId="17" borderId="0" applyNumberFormat="0" applyBorder="0" applyAlignment="0" applyProtection="0"/>
    <xf numFmtId="0" fontId="32" fillId="5" borderId="0" applyNumberFormat="0" applyBorder="0" applyAlignment="0" applyProtection="0"/>
    <xf numFmtId="0" fontId="21" fillId="3" borderId="0" applyNumberFormat="0" applyBorder="0" applyAlignment="0" applyProtection="0"/>
    <xf numFmtId="0" fontId="36" fillId="12" borderId="0" applyNumberFormat="0" applyBorder="0" applyAlignment="0" applyProtection="0"/>
    <xf numFmtId="0" fontId="24" fillId="0" borderId="16" applyNumberFormat="0" applyAlignment="0" applyProtection="0"/>
    <xf numFmtId="0" fontId="43" fillId="20" borderId="0" applyNumberFormat="0" applyBorder="0" applyAlignment="0" applyProtection="0"/>
    <xf numFmtId="0" fontId="21" fillId="3" borderId="0" applyNumberFormat="0" applyBorder="0" applyAlignment="0" applyProtection="0"/>
    <xf numFmtId="41" fontId="0" fillId="0" borderId="0" applyFont="0" applyFill="0" applyBorder="0" applyAlignment="0" applyProtection="0"/>
    <xf numFmtId="0" fontId="32" fillId="17" borderId="0" applyNumberFormat="0" applyBorder="0" applyAlignment="0" applyProtection="0"/>
    <xf numFmtId="0" fontId="43" fillId="18" borderId="0" applyNumberFormat="0" applyBorder="0" applyAlignment="0" applyProtection="0"/>
    <xf numFmtId="0" fontId="36" fillId="20" borderId="0" applyNumberFormat="0" applyBorder="0" applyAlignment="0" applyProtection="0"/>
    <xf numFmtId="0" fontId="43" fillId="23" borderId="0" applyNumberFormat="0" applyBorder="0" applyAlignment="0" applyProtection="0"/>
    <xf numFmtId="0" fontId="32" fillId="4" borderId="0" applyNumberFormat="0" applyBorder="0" applyAlignment="0" applyProtection="0"/>
    <xf numFmtId="0" fontId="43" fillId="4" borderId="0" applyNumberFormat="0" applyBorder="0" applyAlignment="0" applyProtection="0"/>
    <xf numFmtId="0" fontId="0" fillId="0" borderId="0">
      <alignment vertical="center"/>
      <protection/>
    </xf>
    <xf numFmtId="204" fontId="0" fillId="0" borderId="0" applyFont="0" applyFill="0" applyBorder="0" applyAlignment="0" applyProtection="0"/>
    <xf numFmtId="0" fontId="36" fillId="21" borderId="0" applyNumberFormat="0" applyBorder="0" applyAlignment="0" applyProtection="0"/>
    <xf numFmtId="0" fontId="0" fillId="0" borderId="0">
      <alignment vertical="center"/>
      <protection/>
    </xf>
    <xf numFmtId="0" fontId="22" fillId="7" borderId="0" applyNumberFormat="0" applyBorder="0" applyAlignment="0" applyProtection="0"/>
    <xf numFmtId="205" fontId="51" fillId="0" borderId="0" applyFill="0" applyBorder="0" applyAlignment="0">
      <protection/>
    </xf>
    <xf numFmtId="0" fontId="35" fillId="5" borderId="1" applyNumberFormat="0" applyAlignment="0" applyProtection="0"/>
    <xf numFmtId="0" fontId="59" fillId="0" borderId="17">
      <alignment horizontal="center"/>
      <protection/>
    </xf>
    <xf numFmtId="0" fontId="65" fillId="7" borderId="0" applyNumberFormat="0" applyBorder="0" applyAlignment="0" applyProtection="0"/>
    <xf numFmtId="191" fontId="38" fillId="0" borderId="0">
      <alignment/>
      <protection/>
    </xf>
    <xf numFmtId="0" fontId="89" fillId="0" borderId="0">
      <alignment/>
      <protection/>
    </xf>
    <xf numFmtId="0" fontId="0" fillId="0" borderId="0">
      <alignment vertical="center"/>
      <protection/>
    </xf>
    <xf numFmtId="0" fontId="21" fillId="3" borderId="0" applyNumberFormat="0" applyBorder="0" applyAlignment="0" applyProtection="0"/>
    <xf numFmtId="0" fontId="57" fillId="8" borderId="8" applyNumberFormat="0" applyAlignment="0" applyProtection="0"/>
    <xf numFmtId="0" fontId="90" fillId="0" borderId="0" applyFill="0" applyBorder="0">
      <alignment horizontal="right"/>
      <protection/>
    </xf>
    <xf numFmtId="0" fontId="22" fillId="7" borderId="0" applyNumberFormat="0" applyBorder="0" applyAlignment="0" applyProtection="0"/>
    <xf numFmtId="176" fontId="0" fillId="0" borderId="0" applyFont="0" applyFill="0" applyBorder="0" applyAlignment="0" applyProtection="0"/>
    <xf numFmtId="0" fontId="51" fillId="0" borderId="0" applyFill="0" applyBorder="0">
      <alignment horizontal="right"/>
      <protection/>
    </xf>
    <xf numFmtId="0" fontId="91" fillId="0" borderId="17">
      <alignment/>
      <protection/>
    </xf>
    <xf numFmtId="0" fontId="20" fillId="5" borderId="0" applyNumberFormat="0" applyBorder="0" applyAlignment="0" applyProtection="0"/>
    <xf numFmtId="0" fontId="75" fillId="0" borderId="18">
      <alignment horizontal="center"/>
      <protection/>
    </xf>
    <xf numFmtId="0" fontId="73" fillId="0" borderId="5" applyNumberFormat="0" applyFill="0" applyAlignment="0" applyProtection="0"/>
    <xf numFmtId="191" fontId="38" fillId="0" borderId="0">
      <alignment/>
      <protection/>
    </xf>
    <xf numFmtId="0" fontId="34" fillId="7" borderId="0" applyNumberFormat="0" applyBorder="0" applyAlignment="0" applyProtection="0"/>
    <xf numFmtId="191" fontId="38" fillId="0" borderId="0">
      <alignment/>
      <protection/>
    </xf>
    <xf numFmtId="0" fontId="21" fillId="3" borderId="0" applyNumberFormat="0" applyBorder="0" applyAlignment="0" applyProtection="0"/>
    <xf numFmtId="0" fontId="21" fillId="3" borderId="0" applyNumberFormat="0" applyBorder="0" applyAlignment="0" applyProtection="0"/>
    <xf numFmtId="0" fontId="92" fillId="0" borderId="10" applyNumberFormat="0" applyFill="0" applyAlignment="0" applyProtection="0"/>
    <xf numFmtId="191" fontId="38" fillId="0" borderId="0">
      <alignment/>
      <protection/>
    </xf>
    <xf numFmtId="191" fontId="38" fillId="0" borderId="0">
      <alignment/>
      <protection/>
    </xf>
    <xf numFmtId="191" fontId="38" fillId="0" borderId="0">
      <alignment/>
      <protection/>
    </xf>
    <xf numFmtId="191" fontId="38" fillId="0" borderId="0">
      <alignment/>
      <protection/>
    </xf>
    <xf numFmtId="41" fontId="0" fillId="0" borderId="0" applyFont="0" applyFill="0" applyBorder="0" applyAlignment="0" applyProtection="0"/>
    <xf numFmtId="0" fontId="0" fillId="0" borderId="0" applyFont="0" applyFill="0" applyBorder="0" applyAlignment="0" applyProtection="0"/>
    <xf numFmtId="207" fontId="64" fillId="0" borderId="0">
      <alignment/>
      <protection/>
    </xf>
    <xf numFmtId="208" fontId="64" fillId="0" borderId="0">
      <alignment/>
      <protection/>
    </xf>
    <xf numFmtId="0" fontId="77" fillId="0" borderId="0" applyNumberFormat="0" applyAlignment="0">
      <protection/>
    </xf>
    <xf numFmtId="0" fontId="22" fillId="7" borderId="0" applyNumberFormat="0" applyBorder="0" applyAlignment="0" applyProtection="0"/>
    <xf numFmtId="0" fontId="93" fillId="0" borderId="0" applyNumberFormat="0" applyAlignment="0">
      <protection/>
    </xf>
    <xf numFmtId="0" fontId="38" fillId="0" borderId="0">
      <alignment/>
      <protection/>
    </xf>
    <xf numFmtId="0" fontId="20" fillId="5" borderId="12">
      <alignment/>
      <protection/>
    </xf>
    <xf numFmtId="211" fontId="0" fillId="0" borderId="0" applyFont="0" applyFill="0" applyBorder="0" applyAlignment="0" applyProtection="0"/>
    <xf numFmtId="0" fontId="87" fillId="0" borderId="0" applyNumberFormat="0" applyFill="0" applyBorder="0" applyAlignment="0" applyProtection="0"/>
    <xf numFmtId="15" fontId="66" fillId="0" borderId="0">
      <alignment/>
      <protection/>
    </xf>
    <xf numFmtId="44" fontId="0" fillId="0" borderId="0" applyFont="0" applyFill="0" applyBorder="0" applyAlignment="0" applyProtection="0"/>
    <xf numFmtId="0" fontId="60" fillId="3" borderId="0" applyNumberFormat="0" applyBorder="0" applyAlignment="0" applyProtection="0"/>
    <xf numFmtId="0" fontId="22" fillId="7" borderId="0" applyNumberFormat="0" applyBorder="0" applyAlignment="0" applyProtection="0"/>
    <xf numFmtId="43" fontId="0" fillId="0" borderId="0" applyFont="0" applyFill="0" applyBorder="0" applyAlignment="0" applyProtection="0"/>
    <xf numFmtId="213" fontId="64" fillId="0" borderId="0">
      <alignment/>
      <protection/>
    </xf>
    <xf numFmtId="187" fontId="0" fillId="0" borderId="0" applyFont="0" applyFill="0" applyBorder="0" applyAlignment="0" applyProtection="0"/>
    <xf numFmtId="0" fontId="67" fillId="13" borderId="0" applyNumberFormat="0" applyBorder="0" applyAlignment="0" applyProtection="0"/>
    <xf numFmtId="0" fontId="56" fillId="16" borderId="0" applyNumberFormat="0" applyBorder="0" applyAlignment="0" applyProtection="0"/>
    <xf numFmtId="0" fontId="27" fillId="0" borderId="0" applyNumberFormat="0" applyFill="0" applyBorder="0" applyAlignment="0" applyProtection="0"/>
    <xf numFmtId="0" fontId="22" fillId="13" borderId="0" applyNumberFormat="0" applyBorder="0" applyAlignment="0" applyProtection="0"/>
    <xf numFmtId="2" fontId="39" fillId="0" borderId="0" applyProtection="0">
      <alignment/>
    </xf>
    <xf numFmtId="0" fontId="63" fillId="30" borderId="0" applyNumberFormat="0" applyBorder="0" applyAlignment="0" applyProtection="0"/>
    <xf numFmtId="0" fontId="21" fillId="2" borderId="0" applyNumberFormat="0" applyBorder="0" applyAlignment="0" applyProtection="0"/>
    <xf numFmtId="0" fontId="88" fillId="0" borderId="0" applyNumberFormat="0" applyFill="0" applyBorder="0" applyAlignment="0" applyProtection="0"/>
    <xf numFmtId="0" fontId="38" fillId="0" borderId="0">
      <alignment/>
      <protection/>
    </xf>
    <xf numFmtId="0" fontId="65" fillId="7" borderId="0" applyNumberFormat="0" applyBorder="0" applyAlignment="0" applyProtection="0"/>
    <xf numFmtId="0" fontId="21" fillId="3" borderId="0" applyNumberFormat="0" applyBorder="0" applyAlignment="0" applyProtection="0"/>
    <xf numFmtId="43" fontId="0" fillId="0" borderId="0" applyFont="0" applyFill="0" applyBorder="0" applyAlignment="0" applyProtection="0"/>
    <xf numFmtId="0" fontId="98" fillId="0" borderId="0">
      <alignment horizontal="left"/>
      <protection/>
    </xf>
    <xf numFmtId="0" fontId="22" fillId="7" borderId="0" applyNumberFormat="0" applyBorder="0" applyAlignment="0" applyProtection="0"/>
    <xf numFmtId="0" fontId="99" fillId="0" borderId="0" applyProtection="0">
      <alignment/>
    </xf>
    <xf numFmtId="0" fontId="24" fillId="0" borderId="0" applyProtection="0">
      <alignment/>
    </xf>
    <xf numFmtId="0" fontId="22" fillId="7" borderId="0" applyNumberFormat="0" applyBorder="0" applyAlignment="0" applyProtection="0"/>
    <xf numFmtId="0" fontId="20" fillId="31" borderId="12" applyNumberFormat="0" applyBorder="0" applyAlignment="0" applyProtection="0"/>
    <xf numFmtId="0" fontId="14" fillId="0" borderId="0">
      <alignment vertical="center"/>
      <protection/>
    </xf>
    <xf numFmtId="183" fontId="0" fillId="32" borderId="0">
      <alignment/>
      <protection/>
    </xf>
    <xf numFmtId="38" fontId="28" fillId="0" borderId="0">
      <alignment/>
      <protection/>
    </xf>
    <xf numFmtId="38" fontId="58" fillId="0" borderId="0">
      <alignment/>
      <protection/>
    </xf>
    <xf numFmtId="0" fontId="22" fillId="7" borderId="0" applyNumberFormat="0" applyBorder="0" applyAlignment="0" applyProtection="0"/>
    <xf numFmtId="0" fontId="21" fillId="3" borderId="0" applyNumberFormat="0" applyBorder="0" applyAlignment="0" applyProtection="0"/>
    <xf numFmtId="38" fontId="90" fillId="0" borderId="0">
      <alignment/>
      <protection/>
    </xf>
    <xf numFmtId="0" fontId="21" fillId="2" borderId="0" applyNumberFormat="0" applyBorder="0" applyAlignment="0" applyProtection="0"/>
    <xf numFmtId="0" fontId="62" fillId="0" borderId="0">
      <alignment/>
      <protection/>
    </xf>
    <xf numFmtId="0" fontId="21" fillId="2" borderId="0" applyNumberFormat="0" applyBorder="0" applyAlignment="0" applyProtection="0"/>
    <xf numFmtId="0" fontId="62" fillId="0" borderId="0">
      <alignment/>
      <protection/>
    </xf>
    <xf numFmtId="0" fontId="30" fillId="27" borderId="13">
      <alignment/>
      <protection locked="0"/>
    </xf>
    <xf numFmtId="0" fontId="26" fillId="0" borderId="0" applyNumberFormat="0" applyFill="0" applyBorder="0" applyAlignment="0" applyProtection="0"/>
    <xf numFmtId="0" fontId="0" fillId="0" borderId="0" applyFont="0" applyFill="0">
      <alignment horizontal="fill"/>
      <protection/>
    </xf>
    <xf numFmtId="0" fontId="0" fillId="0" borderId="0">
      <alignment/>
      <protection/>
    </xf>
    <xf numFmtId="0" fontId="94" fillId="8" borderId="8" applyNumberFormat="0" applyAlignment="0" applyProtection="0"/>
    <xf numFmtId="0" fontId="45" fillId="0" borderId="9" applyNumberFormat="0" applyFill="0" applyAlignment="0" applyProtection="0"/>
    <xf numFmtId="9" fontId="0" fillId="0" borderId="0" applyFont="0" applyFill="0" applyBorder="0" applyAlignment="0" applyProtection="0"/>
    <xf numFmtId="183" fontId="0" fillId="33" borderId="0">
      <alignment/>
      <protection/>
    </xf>
    <xf numFmtId="38" fontId="0" fillId="0" borderId="0" applyFont="0" applyFill="0" applyBorder="0" applyAlignment="0" applyProtection="0"/>
    <xf numFmtId="209" fontId="0" fillId="0" borderId="0" applyFont="0" applyFill="0" applyBorder="0" applyAlignment="0" applyProtection="0"/>
    <xf numFmtId="40" fontId="0" fillId="0" borderId="0" applyFont="0" applyFill="0" applyBorder="0" applyAlignment="0" applyProtection="0"/>
    <xf numFmtId="0" fontId="22" fillId="7" borderId="0" applyNumberFormat="0" applyBorder="0" applyAlignment="0" applyProtection="0"/>
    <xf numFmtId="212" fontId="0" fillId="0" borderId="0" applyFont="0" applyFill="0" applyBorder="0" applyAlignment="0" applyProtection="0"/>
    <xf numFmtId="185" fontId="0" fillId="0" borderId="0" applyFont="0" applyFill="0" applyBorder="0" applyAlignment="0" applyProtection="0"/>
    <xf numFmtId="0" fontId="22" fillId="7" borderId="0" applyNumberFormat="0" applyBorder="0" applyAlignment="0" applyProtection="0"/>
    <xf numFmtId="210" fontId="0" fillId="0" borderId="0" applyFont="0" applyFill="0" applyBorder="0" applyAlignment="0" applyProtection="0"/>
    <xf numFmtId="0" fontId="67" fillId="13" borderId="0" applyNumberFormat="0" applyBorder="0" applyAlignment="0" applyProtection="0"/>
    <xf numFmtId="0" fontId="64" fillId="0" borderId="0">
      <alignment/>
      <protection/>
    </xf>
    <xf numFmtId="37" fontId="100" fillId="0" borderId="0">
      <alignment/>
      <protection/>
    </xf>
    <xf numFmtId="0" fontId="93" fillId="0" borderId="0">
      <alignment/>
      <protection/>
    </xf>
    <xf numFmtId="0" fontId="25" fillId="0" borderId="0">
      <alignment/>
      <protection/>
    </xf>
    <xf numFmtId="0" fontId="60" fillId="3" borderId="0" applyNumberFormat="0" applyBorder="0" applyAlignment="0" applyProtection="0"/>
    <xf numFmtId="0" fontId="54" fillId="0" borderId="0">
      <alignment/>
      <protection/>
    </xf>
    <xf numFmtId="0" fontId="0" fillId="9" borderId="3" applyNumberFormat="0" applyFont="0" applyAlignment="0" applyProtection="0"/>
    <xf numFmtId="0" fontId="14" fillId="0" borderId="0">
      <alignment vertical="center"/>
      <protection/>
    </xf>
    <xf numFmtId="176" fontId="0" fillId="0" borderId="0" applyFont="0" applyFill="0" applyBorder="0" applyAlignment="0" applyProtection="0"/>
    <xf numFmtId="0" fontId="55" fillId="5" borderId="7" applyNumberFormat="0" applyAlignment="0" applyProtection="0"/>
    <xf numFmtId="9" fontId="0" fillId="0" borderId="0" applyFont="0" applyFill="0" applyBorder="0" applyAlignment="0" applyProtection="0"/>
    <xf numFmtId="214" fontId="96" fillId="0" borderId="0">
      <alignment/>
      <protection/>
    </xf>
    <xf numFmtId="15" fontId="0" fillId="0" borderId="0" applyFont="0" applyFill="0" applyBorder="0" applyAlignment="0" applyProtection="0"/>
    <xf numFmtId="4" fontId="0" fillId="0" borderId="0" applyFont="0" applyFill="0" applyBorder="0" applyAlignment="0" applyProtection="0"/>
    <xf numFmtId="0" fontId="0" fillId="0" borderId="0">
      <alignment vertical="center"/>
      <protection/>
    </xf>
    <xf numFmtId="0" fontId="0" fillId="34" borderId="0" applyNumberFormat="0" applyFont="0" applyBorder="0" applyAlignment="0" applyProtection="0"/>
    <xf numFmtId="0" fontId="67" fillId="13" borderId="0" applyNumberFormat="0" applyBorder="0" applyAlignment="0" applyProtection="0"/>
    <xf numFmtId="3" fontId="101" fillId="0" borderId="0">
      <alignment/>
      <protection/>
    </xf>
    <xf numFmtId="0" fontId="97" fillId="28" borderId="0" applyNumberFormat="0">
      <alignment/>
      <protection/>
    </xf>
    <xf numFmtId="0" fontId="59" fillId="0" borderId="0" applyNumberFormat="0" applyFill="0" applyBorder="0" applyAlignment="0" applyProtection="0"/>
    <xf numFmtId="0" fontId="34" fillId="7" borderId="0" applyNumberFormat="0" applyBorder="0" applyAlignment="0" applyProtection="0"/>
    <xf numFmtId="0" fontId="31" fillId="0" borderId="0">
      <alignment/>
      <protection/>
    </xf>
    <xf numFmtId="0" fontId="37" fillId="0" borderId="12">
      <alignment horizontal="center"/>
      <protection/>
    </xf>
    <xf numFmtId="0" fontId="0" fillId="0" borderId="0">
      <alignment vertical="center"/>
      <protection/>
    </xf>
    <xf numFmtId="0" fontId="71" fillId="2" borderId="0" applyNumberFormat="0" applyBorder="0" applyAlignment="0" applyProtection="0"/>
    <xf numFmtId="0" fontId="37" fillId="0" borderId="0">
      <alignment horizontal="center" vertical="center"/>
      <protection/>
    </xf>
    <xf numFmtId="216" fontId="0" fillId="0" borderId="0" applyFont="0" applyFill="0" applyBorder="0" applyAlignment="0" applyProtection="0"/>
    <xf numFmtId="0" fontId="102" fillId="0" borderId="0" applyNumberFormat="0" applyFill="0">
      <alignment horizontal="left" vertical="center"/>
      <protection/>
    </xf>
    <xf numFmtId="0" fontId="53" fillId="0" borderId="0" applyNumberFormat="0" applyFill="0" applyBorder="0" applyAlignment="0" applyProtection="0"/>
    <xf numFmtId="0" fontId="91" fillId="0" borderId="0">
      <alignment/>
      <protection/>
    </xf>
    <xf numFmtId="0" fontId="71" fillId="2" borderId="0" applyNumberFormat="0" applyBorder="0" applyAlignment="0" applyProtection="0"/>
    <xf numFmtId="40" fontId="81" fillId="0" borderId="0" applyBorder="0">
      <alignment horizontal="right"/>
      <protection/>
    </xf>
    <xf numFmtId="0" fontId="30" fillId="27" borderId="13">
      <alignment/>
      <protection locked="0"/>
    </xf>
    <xf numFmtId="0" fontId="39" fillId="0" borderId="19" applyProtection="0">
      <alignment/>
    </xf>
    <xf numFmtId="0" fontId="95" fillId="0" borderId="0">
      <alignment/>
      <protection/>
    </xf>
    <xf numFmtId="215"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06" fontId="0" fillId="0" borderId="0" applyFont="0" applyFill="0" applyBorder="0" applyAlignment="0" applyProtection="0"/>
    <xf numFmtId="0" fontId="103" fillId="0" borderId="0">
      <alignment/>
      <protection/>
    </xf>
    <xf numFmtId="0" fontId="38" fillId="0" borderId="14" applyNumberFormat="0" applyFill="0" applyProtection="0">
      <alignment horizontal="right"/>
    </xf>
    <xf numFmtId="0" fontId="104" fillId="0" borderId="4" applyNumberFormat="0" applyFill="0" applyAlignment="0" applyProtection="0"/>
    <xf numFmtId="0" fontId="69" fillId="0" borderId="6" applyNumberFormat="0" applyFill="0" applyAlignment="0" applyProtection="0"/>
    <xf numFmtId="0" fontId="17" fillId="3" borderId="0" applyNumberFormat="0" applyBorder="0" applyAlignment="0" applyProtection="0"/>
    <xf numFmtId="43" fontId="0" fillId="0" borderId="0" applyFont="0" applyFill="0" applyBorder="0" applyAlignment="0" applyProtection="0"/>
    <xf numFmtId="0" fontId="69" fillId="0" borderId="0" applyNumberFormat="0" applyFill="0" applyBorder="0" applyAlignment="0" applyProtection="0"/>
    <xf numFmtId="0" fontId="68" fillId="0" borderId="14" applyNumberFormat="0" applyFill="0" applyProtection="0">
      <alignment horizontal="center"/>
    </xf>
    <xf numFmtId="0" fontId="17" fillId="2" borderId="0" applyNumberFormat="0" applyBorder="0" applyAlignment="0" applyProtection="0"/>
    <xf numFmtId="0" fontId="105" fillId="0" borderId="0" applyNumberForma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22" fillId="7" borderId="0" applyNumberFormat="0" applyBorder="0" applyAlignment="0" applyProtection="0"/>
    <xf numFmtId="0" fontId="0" fillId="0" borderId="0">
      <alignment vertical="center"/>
      <protection/>
    </xf>
    <xf numFmtId="0" fontId="67" fillId="13" borderId="0" applyNumberFormat="0" applyBorder="0" applyAlignment="0" applyProtection="0"/>
    <xf numFmtId="0" fontId="22" fillId="13"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2" fillId="7" borderId="0" applyNumberFormat="0" applyBorder="0" applyAlignment="0" applyProtection="0"/>
    <xf numFmtId="0" fontId="34" fillId="7" borderId="0" applyNumberFormat="0" applyBorder="0" applyAlignment="0" applyProtection="0"/>
    <xf numFmtId="0" fontId="60" fillId="3"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3" fillId="0" borderId="0" applyNumberFormat="0" applyFill="0" applyBorder="0" applyAlignment="0" applyProtection="0"/>
    <xf numFmtId="0" fontId="22" fillId="7" borderId="0" applyNumberFormat="0" applyBorder="0" applyAlignment="0" applyProtection="0"/>
    <xf numFmtId="0" fontId="60" fillId="3"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34" fillId="7" borderId="0" applyNumberFormat="0" applyBorder="0" applyAlignment="0" applyProtection="0"/>
    <xf numFmtId="0" fontId="22" fillId="7" borderId="0" applyNumberFormat="0" applyBorder="0" applyAlignment="0" applyProtection="0"/>
    <xf numFmtId="0" fontId="41" fillId="7" borderId="0" applyNumberFormat="0" applyBorder="0" applyAlignment="0" applyProtection="0"/>
    <xf numFmtId="0" fontId="67" fillId="7" borderId="0" applyNumberFormat="0" applyBorder="0" applyAlignment="0" applyProtection="0"/>
    <xf numFmtId="0" fontId="21" fillId="3" borderId="0" applyNumberFormat="0" applyBorder="0" applyAlignment="0" applyProtection="0"/>
    <xf numFmtId="0" fontId="18" fillId="7" borderId="0" applyNumberFormat="0" applyBorder="0" applyAlignment="0" applyProtection="0"/>
    <xf numFmtId="0" fontId="22" fillId="7" borderId="0" applyNumberFormat="0" applyBorder="0" applyAlignment="0" applyProtection="0"/>
    <xf numFmtId="0" fontId="18" fillId="13" borderId="0" applyNumberFormat="0" applyBorder="0" applyAlignment="0" applyProtection="0"/>
    <xf numFmtId="0" fontId="78" fillId="7" borderId="0" applyNumberFormat="0" applyBorder="0" applyAlignment="0" applyProtection="0"/>
    <xf numFmtId="0" fontId="60" fillId="3" borderId="0" applyNumberFormat="0" applyBorder="0" applyAlignment="0" applyProtection="0"/>
    <xf numFmtId="0" fontId="18" fillId="13" borderId="0" applyNumberFormat="0" applyBorder="0" applyAlignment="0" applyProtection="0"/>
    <xf numFmtId="0" fontId="67" fillId="13" borderId="0" applyNumberFormat="0" applyBorder="0" applyAlignment="0" applyProtection="0"/>
    <xf numFmtId="0" fontId="41" fillId="13" borderId="0" applyNumberFormat="0" applyBorder="0" applyAlignment="0" applyProtection="0"/>
    <xf numFmtId="0" fontId="22" fillId="7" borderId="0" applyNumberFormat="0" applyBorder="0" applyAlignment="0" applyProtection="0"/>
    <xf numFmtId="0" fontId="21" fillId="3" borderId="0" applyNumberFormat="0" applyBorder="0" applyAlignment="0" applyProtection="0"/>
    <xf numFmtId="0" fontId="22" fillId="13"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21" fillId="3" borderId="0" applyNumberFormat="0" applyBorder="0" applyAlignment="0" applyProtection="0"/>
    <xf numFmtId="0" fontId="22" fillId="7" borderId="0" applyNumberFormat="0" applyBorder="0" applyAlignment="0" applyProtection="0"/>
    <xf numFmtId="0" fontId="34" fillId="7" borderId="0" applyNumberFormat="0" applyBorder="0" applyAlignment="0" applyProtection="0"/>
    <xf numFmtId="0" fontId="78" fillId="7" borderId="0" applyNumberFormat="0" applyBorder="0" applyAlignment="0" applyProtection="0"/>
    <xf numFmtId="0" fontId="22" fillId="13" borderId="0" applyNumberFormat="0" applyBorder="0" applyAlignment="0" applyProtection="0"/>
    <xf numFmtId="0" fontId="0" fillId="0" borderId="0" applyNumberFormat="0" applyFill="0" applyBorder="0" applyAlignment="0" applyProtection="0"/>
    <xf numFmtId="0" fontId="65" fillId="7" borderId="0" applyNumberFormat="0" applyBorder="0" applyAlignment="0" applyProtection="0"/>
    <xf numFmtId="0" fontId="22" fillId="13" borderId="0" applyNumberFormat="0" applyBorder="0" applyAlignment="0" applyProtection="0"/>
    <xf numFmtId="0" fontId="21" fillId="3" borderId="0" applyNumberFormat="0" applyBorder="0" applyAlignment="0" applyProtection="0"/>
    <xf numFmtId="0" fontId="22" fillId="7" borderId="0" applyNumberFormat="0" applyBorder="0" applyAlignment="0" applyProtection="0"/>
    <xf numFmtId="0" fontId="0" fillId="0" borderId="0">
      <alignment/>
      <protection/>
    </xf>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78"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34" fillId="7" borderId="0" applyNumberFormat="0" applyBorder="0" applyAlignment="0" applyProtection="0"/>
    <xf numFmtId="0" fontId="17" fillId="2" borderId="0" applyNumberFormat="0" applyBorder="0" applyAlignment="0" applyProtection="0"/>
    <xf numFmtId="0" fontId="22" fillId="13" borderId="0" applyNumberFormat="0" applyBorder="0" applyAlignment="0" applyProtection="0"/>
    <xf numFmtId="0" fontId="22" fillId="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4" fillId="0" borderId="0">
      <alignment vertical="center"/>
      <protection/>
    </xf>
    <xf numFmtId="0" fontId="76" fillId="4"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9" borderId="3" applyNumberFormat="0" applyFont="0" applyAlignment="0" applyProtection="0"/>
    <xf numFmtId="0" fontId="0" fillId="0" borderId="0">
      <alignment/>
      <protection/>
    </xf>
    <xf numFmtId="0" fontId="0" fillId="0" borderId="0">
      <alignment vertical="center"/>
      <protection/>
    </xf>
    <xf numFmtId="0" fontId="3" fillId="0" borderId="0" applyFill="0" applyBorder="0" applyAlignment="0">
      <protection/>
    </xf>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218" fontId="0" fillId="0" borderId="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7" fillId="3" borderId="0" applyNumberFormat="0" applyBorder="0" applyAlignment="0" applyProtection="0"/>
    <xf numFmtId="0" fontId="71" fillId="3" borderId="0" applyNumberFormat="0" applyBorder="0" applyAlignment="0" applyProtection="0"/>
    <xf numFmtId="0" fontId="17" fillId="3" borderId="0" applyNumberFormat="0" applyBorder="0" applyAlignment="0" applyProtection="0"/>
    <xf numFmtId="0" fontId="42" fillId="3" borderId="0" applyNumberFormat="0" applyBorder="0" applyAlignment="0" applyProtection="0"/>
    <xf numFmtId="0" fontId="86" fillId="3" borderId="0" applyNumberFormat="0" applyBorder="0" applyAlignment="0" applyProtection="0"/>
    <xf numFmtId="0" fontId="42" fillId="2" borderId="0" applyNumberFormat="0" applyBorder="0" applyAlignment="0" applyProtection="0"/>
    <xf numFmtId="0" fontId="71" fillId="2" borderId="0" applyNumberFormat="0" applyBorder="0" applyAlignment="0" applyProtection="0"/>
    <xf numFmtId="0" fontId="56" fillId="21" borderId="0" applyNumberFormat="0" applyBorder="0" applyAlignment="0" applyProtection="0"/>
    <xf numFmtId="0" fontId="2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86" fillId="3"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60"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60" fillId="3" borderId="0" applyNumberFormat="0" applyBorder="0" applyAlignment="0" applyProtection="0"/>
    <xf numFmtId="0" fontId="21" fillId="3" borderId="0" applyNumberFormat="0" applyBorder="0" applyAlignment="0" applyProtection="0"/>
    <xf numFmtId="0" fontId="60" fillId="3" borderId="0" applyNumberFormat="0" applyBorder="0" applyAlignment="0" applyProtection="0"/>
    <xf numFmtId="0" fontId="86" fillId="3" borderId="0" applyNumberFormat="0" applyBorder="0" applyAlignment="0" applyProtection="0"/>
    <xf numFmtId="0" fontId="21" fillId="3" borderId="0" applyNumberFormat="0" applyBorder="0" applyAlignment="0" applyProtection="0"/>
    <xf numFmtId="0" fontId="60" fillId="3"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06" fillId="1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4" fontId="0" fillId="0" borderId="0" applyFont="0" applyFill="0" applyBorder="0" applyAlignment="0" applyProtection="0"/>
    <xf numFmtId="182" fontId="0" fillId="0" borderId="0" applyFont="0" applyFill="0" applyBorder="0" applyAlignment="0" applyProtection="0"/>
    <xf numFmtId="219" fontId="0" fillId="0" borderId="0" applyFont="0" applyFill="0" applyBorder="0" applyAlignment="0" applyProtection="0"/>
    <xf numFmtId="0" fontId="74" fillId="5" borderId="1" applyNumberFormat="0" applyAlignment="0" applyProtection="0"/>
    <xf numFmtId="0" fontId="107" fillId="0" borderId="0" applyNumberFormat="0" applyFill="0" applyBorder="0" applyAlignment="0" applyProtection="0"/>
    <xf numFmtId="0" fontId="85" fillId="0" borderId="2" applyNumberFormat="0" applyFill="0" applyProtection="0">
      <alignment horizontal="left"/>
    </xf>
    <xf numFmtId="0" fontId="108" fillId="0" borderId="9" applyNumberFormat="0" applyFill="0" applyAlignment="0" applyProtection="0"/>
    <xf numFmtId="220" fontId="0" fillId="0" borderId="0" applyFont="0" applyFill="0" applyBorder="0" applyAlignment="0" applyProtection="0"/>
    <xf numFmtId="0" fontId="64"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9" fillId="0" borderId="0">
      <alignment/>
      <protection/>
    </xf>
    <xf numFmtId="0" fontId="56" fillId="19" borderId="0" applyNumberFormat="0" applyBorder="0" applyAlignment="0" applyProtection="0"/>
    <xf numFmtId="0" fontId="110" fillId="5" borderId="7" applyNumberFormat="0" applyAlignment="0" applyProtection="0"/>
    <xf numFmtId="1" fontId="38" fillId="0" borderId="2" applyFill="0" applyProtection="0">
      <alignment horizontal="center"/>
    </xf>
    <xf numFmtId="1" fontId="1" fillId="0" borderId="12">
      <alignment vertical="center"/>
      <protection locked="0"/>
    </xf>
    <xf numFmtId="0" fontId="0" fillId="0" borderId="0">
      <alignment vertical="center"/>
      <protection/>
    </xf>
    <xf numFmtId="221" fontId="1" fillId="0" borderId="12">
      <alignment vertical="center"/>
      <protection locked="0"/>
    </xf>
    <xf numFmtId="0" fontId="66" fillId="0" borderId="0">
      <alignment/>
      <protection/>
    </xf>
    <xf numFmtId="43" fontId="0" fillId="0" borderId="0" applyFont="0" applyFill="0" applyBorder="0" applyAlignment="0" applyProtection="0"/>
    <xf numFmtId="41" fontId="0" fillId="0" borderId="0" applyFont="0" applyFill="0" applyBorder="0" applyAlignment="0" applyProtection="0"/>
    <xf numFmtId="0" fontId="38" fillId="0" borderId="12" applyNumberFormat="0">
      <alignment/>
      <protection/>
    </xf>
    <xf numFmtId="0" fontId="0" fillId="0" borderId="0" applyFont="0" applyFill="0" applyBorder="0" applyAlignment="0" applyProtection="0"/>
  </cellStyleXfs>
  <cellXfs count="184">
    <xf numFmtId="0" fontId="0" fillId="0" borderId="0" xfId="0" applyAlignment="1">
      <alignment/>
    </xf>
    <xf numFmtId="0" fontId="2" fillId="0" borderId="0" xfId="0" applyFont="1" applyFill="1" applyAlignment="1">
      <alignment/>
    </xf>
    <xf numFmtId="0" fontId="2" fillId="0" borderId="0" xfId="0" applyFont="1" applyFill="1" applyBorder="1" applyAlignment="1">
      <alignment vertical="center"/>
    </xf>
    <xf numFmtId="0" fontId="3" fillId="0" borderId="0" xfId="0" applyFont="1" applyFill="1" applyBorder="1" applyAlignment="1">
      <alignment vertical="center"/>
    </xf>
    <xf numFmtId="0" fontId="111" fillId="0" borderId="0" xfId="0" applyFont="1" applyFill="1" applyBorder="1" applyAlignment="1">
      <alignment vertical="center"/>
    </xf>
    <xf numFmtId="0" fontId="4"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222"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5" fillId="0" borderId="0" xfId="0" applyFont="1" applyFill="1" applyAlignment="1">
      <alignment horizontal="center" vertical="center"/>
    </xf>
    <xf numFmtId="222" fontId="5" fillId="0" borderId="0" xfId="0" applyNumberFormat="1"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222" fontId="2" fillId="0" borderId="0" xfId="0" applyNumberFormat="1" applyFont="1" applyFill="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222" fontId="6" fillId="0" borderId="12" xfId="0" applyNumberFormat="1"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223" fontId="7" fillId="0" borderId="12" xfId="0" applyNumberFormat="1" applyFont="1" applyFill="1" applyBorder="1" applyAlignment="1">
      <alignment horizontal="center" vertical="center"/>
    </xf>
    <xf numFmtId="0" fontId="112" fillId="0" borderId="20" xfId="0" applyFont="1" applyFill="1" applyBorder="1" applyAlignment="1">
      <alignment horizontal="center" vertical="center"/>
    </xf>
    <xf numFmtId="0" fontId="112" fillId="0" borderId="21" xfId="0"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12" xfId="0" applyFont="1" applyFill="1" applyBorder="1" applyAlignment="1">
      <alignment horizontal="left" vertical="center"/>
    </xf>
    <xf numFmtId="222" fontId="112" fillId="0" borderId="12" xfId="0" applyNumberFormat="1" applyFont="1" applyFill="1" applyBorder="1" applyAlignment="1">
      <alignment horizontal="center" vertical="center"/>
    </xf>
    <xf numFmtId="0" fontId="111" fillId="0" borderId="12" xfId="0" applyFont="1" applyFill="1" applyBorder="1" applyAlignment="1">
      <alignment horizontal="center" vertical="center" wrapText="1"/>
    </xf>
    <xf numFmtId="0" fontId="111" fillId="0" borderId="12" xfId="0" applyFont="1" applyFill="1" applyBorder="1" applyAlignment="1">
      <alignment horizontal="center" vertical="center" wrapText="1"/>
    </xf>
    <xf numFmtId="0" fontId="111" fillId="0" borderId="12" xfId="0" applyFont="1" applyFill="1" applyBorder="1" applyAlignment="1">
      <alignment horizontal="left" vertical="center" wrapText="1"/>
    </xf>
    <xf numFmtId="223" fontId="111" fillId="0" borderId="12" xfId="0" applyNumberFormat="1" applyFont="1" applyFill="1" applyBorder="1" applyAlignment="1">
      <alignment horizontal="center" vertical="center"/>
    </xf>
    <xf numFmtId="0" fontId="111" fillId="0" borderId="12" xfId="0" applyNumberFormat="1" applyFont="1" applyFill="1" applyBorder="1" applyAlignment="1">
      <alignment horizontal="center" vertical="center" wrapText="1"/>
    </xf>
    <xf numFmtId="222" fontId="111" fillId="0" borderId="12" xfId="0" applyNumberFormat="1" applyFont="1" applyFill="1" applyBorder="1" applyAlignment="1">
      <alignment horizontal="center" vertical="center"/>
    </xf>
    <xf numFmtId="0" fontId="111" fillId="0" borderId="12" xfId="0" applyNumberFormat="1" applyFont="1" applyFill="1" applyBorder="1" applyAlignment="1">
      <alignment horizontal="left" vertical="center" wrapText="1"/>
    </xf>
    <xf numFmtId="0" fontId="111" fillId="0" borderId="14" xfId="0" applyFont="1" applyFill="1" applyBorder="1" applyAlignment="1">
      <alignment horizontal="center" vertical="center" wrapText="1"/>
    </xf>
    <xf numFmtId="0" fontId="111" fillId="0" borderId="12" xfId="0" applyNumberFormat="1" applyFont="1" applyFill="1" applyBorder="1" applyAlignment="1" applyProtection="1">
      <alignment horizontal="center" vertical="center" wrapText="1"/>
      <protection/>
    </xf>
    <xf numFmtId="0" fontId="111" fillId="0" borderId="12" xfId="0" applyNumberFormat="1" applyFont="1" applyFill="1" applyBorder="1" applyAlignment="1" applyProtection="1">
      <alignment horizontal="center" vertical="center" wrapText="1"/>
      <protection/>
    </xf>
    <xf numFmtId="0" fontId="111" fillId="0" borderId="14" xfId="0" applyFont="1" applyFill="1" applyBorder="1" applyAlignment="1">
      <alignment horizontal="left" vertical="center" wrapText="1"/>
    </xf>
    <xf numFmtId="224" fontId="111" fillId="0" borderId="12"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222" fontId="3"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6" fillId="0" borderId="18" xfId="0" applyNumberFormat="1" applyFont="1" applyFill="1" applyBorder="1" applyAlignment="1">
      <alignment horizontal="center" vertical="center" wrapText="1"/>
    </xf>
    <xf numFmtId="0" fontId="2" fillId="0" borderId="22" xfId="0" applyFont="1" applyFill="1" applyBorder="1" applyAlignment="1">
      <alignment vertical="center"/>
    </xf>
    <xf numFmtId="0" fontId="111" fillId="0" borderId="14" xfId="0" applyNumberFormat="1" applyFont="1" applyFill="1" applyBorder="1" applyAlignment="1">
      <alignment horizontal="center" vertical="center" wrapText="1"/>
    </xf>
    <xf numFmtId="0" fontId="4" fillId="0" borderId="12" xfId="0"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vertical="center"/>
    </xf>
    <xf numFmtId="0" fontId="9" fillId="35" borderId="0" xfId="0" applyFont="1" applyFill="1" applyBorder="1" applyAlignment="1">
      <alignment vertical="center"/>
    </xf>
    <xf numFmtId="0" fontId="3" fillId="36" borderId="0" xfId="0" applyFont="1" applyFill="1" applyBorder="1" applyAlignment="1">
      <alignment vertical="center"/>
    </xf>
    <xf numFmtId="0" fontId="3" fillId="35" borderId="0" xfId="0" applyFont="1" applyFill="1" applyBorder="1" applyAlignment="1">
      <alignment vertical="center"/>
    </xf>
    <xf numFmtId="0" fontId="3" fillId="36" borderId="0" xfId="0" applyFont="1" applyFill="1" applyBorder="1" applyAlignment="1">
      <alignment vertical="center"/>
    </xf>
    <xf numFmtId="0" fontId="3" fillId="36" borderId="0" xfId="0" applyFont="1" applyFill="1" applyBorder="1" applyAlignment="1">
      <alignment vertical="center"/>
    </xf>
    <xf numFmtId="0" fontId="3" fillId="35" borderId="0" xfId="0" applyFont="1" applyFill="1" applyBorder="1" applyAlignment="1">
      <alignment vertical="center"/>
    </xf>
    <xf numFmtId="0" fontId="3" fillId="35" borderId="0" xfId="0" applyFont="1" applyFill="1" applyBorder="1" applyAlignment="1">
      <alignment vertical="center"/>
    </xf>
    <xf numFmtId="0" fontId="3" fillId="37" borderId="0" xfId="0" applyFont="1" applyFill="1" applyBorder="1" applyAlignment="1">
      <alignment vertical="center"/>
    </xf>
    <xf numFmtId="0" fontId="111" fillId="35" borderId="0" xfId="0" applyFont="1" applyFill="1" applyBorder="1" applyAlignment="1">
      <alignment vertical="center"/>
    </xf>
    <xf numFmtId="223" fontId="1" fillId="0" borderId="0" xfId="0" applyNumberFormat="1" applyFont="1" applyFill="1" applyBorder="1" applyAlignment="1">
      <alignment horizontal="center" vertical="center"/>
    </xf>
    <xf numFmtId="224" fontId="1" fillId="0" borderId="0" xfId="0" applyNumberFormat="1" applyFont="1" applyFill="1" applyBorder="1" applyAlignment="1">
      <alignment horizontal="center" vertical="center"/>
    </xf>
    <xf numFmtId="0" fontId="10" fillId="0" borderId="0" xfId="0" applyFont="1" applyFill="1" applyAlignment="1">
      <alignment horizontal="center" vertical="center"/>
    </xf>
    <xf numFmtId="222" fontId="10" fillId="0" borderId="0" xfId="0" applyNumberFormat="1" applyFont="1" applyFill="1" applyAlignment="1">
      <alignment horizontal="center" vertical="center"/>
    </xf>
    <xf numFmtId="223" fontId="10" fillId="0" borderId="0" xfId="0" applyNumberFormat="1" applyFont="1" applyFill="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222" fontId="11" fillId="0" borderId="12" xfId="0" applyNumberFormat="1" applyFont="1" applyFill="1" applyBorder="1" applyAlignment="1">
      <alignment horizontal="center" vertical="center" wrapText="1"/>
    </xf>
    <xf numFmtId="223" fontId="11" fillId="0" borderId="12" xfId="0" applyNumberFormat="1" applyFont="1" applyFill="1" applyBorder="1" applyAlignment="1">
      <alignment horizontal="center" vertical="center" wrapText="1"/>
    </xf>
    <xf numFmtId="222" fontId="11" fillId="0" borderId="13" xfId="0" applyNumberFormat="1" applyFont="1" applyFill="1" applyBorder="1" applyAlignment="1">
      <alignment horizontal="center" vertical="center" wrapText="1"/>
    </xf>
    <xf numFmtId="223" fontId="11" fillId="0" borderId="23" xfId="0" applyNumberFormat="1" applyFont="1" applyFill="1" applyBorder="1" applyAlignment="1">
      <alignment horizontal="center" vertical="center" wrapText="1"/>
    </xf>
    <xf numFmtId="223" fontId="11" fillId="0" borderId="13" xfId="0" applyNumberFormat="1" applyFont="1" applyFill="1" applyBorder="1" applyAlignment="1">
      <alignment horizontal="center" vertical="center" wrapText="1"/>
    </xf>
    <xf numFmtId="222" fontId="11" fillId="0" borderId="14" xfId="0" applyNumberFormat="1" applyFont="1" applyFill="1" applyBorder="1" applyAlignment="1">
      <alignment horizontal="center" vertical="center" wrapText="1"/>
    </xf>
    <xf numFmtId="223" fontId="11" fillId="0" borderId="14" xfId="0" applyNumberFormat="1" applyFont="1" applyFill="1" applyBorder="1" applyAlignment="1">
      <alignment horizontal="center" vertical="center" wrapText="1"/>
    </xf>
    <xf numFmtId="0" fontId="12"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xf>
    <xf numFmtId="223" fontId="12" fillId="0" borderId="12" xfId="0" applyNumberFormat="1" applyFont="1" applyFill="1" applyBorder="1" applyAlignment="1">
      <alignment horizontal="center" vertical="center"/>
    </xf>
    <xf numFmtId="0" fontId="113" fillId="0" borderId="12"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12" xfId="0" applyFont="1" applyFill="1" applyBorder="1" applyAlignment="1">
      <alignment horizontal="left" vertical="center"/>
    </xf>
    <xf numFmtId="223" fontId="113" fillId="0" borderId="12" xfId="0" applyNumberFormat="1" applyFont="1" applyFill="1" applyBorder="1" applyAlignment="1">
      <alignment horizontal="center" vertical="center"/>
    </xf>
    <xf numFmtId="0" fontId="114" fillId="35" borderId="12"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14" fillId="35" borderId="12" xfId="0" applyFont="1" applyFill="1" applyBorder="1" applyAlignment="1">
      <alignment horizontal="center" vertical="center" wrapText="1"/>
    </xf>
    <xf numFmtId="0" fontId="14" fillId="35" borderId="12" xfId="0" applyFont="1" applyFill="1" applyBorder="1" applyAlignment="1">
      <alignment horizontal="left" vertical="center" wrapText="1"/>
    </xf>
    <xf numFmtId="223" fontId="114" fillId="35" borderId="12" xfId="0" applyNumberFormat="1" applyFont="1" applyFill="1" applyBorder="1" applyAlignment="1">
      <alignment horizontal="center" vertical="center"/>
    </xf>
    <xf numFmtId="223" fontId="14" fillId="35" borderId="12" xfId="0" applyNumberFormat="1" applyFont="1" applyFill="1" applyBorder="1" applyAlignment="1">
      <alignment horizontal="center" vertical="center" wrapText="1"/>
    </xf>
    <xf numFmtId="0" fontId="114" fillId="36" borderId="12" xfId="0" applyFont="1" applyFill="1" applyBorder="1" applyAlignment="1">
      <alignment horizontal="center" vertical="center" wrapText="1"/>
    </xf>
    <xf numFmtId="0" fontId="114" fillId="36" borderId="12" xfId="0" applyFont="1" applyFill="1" applyBorder="1" applyAlignment="1">
      <alignment horizontal="center" vertical="center" wrapText="1"/>
    </xf>
    <xf numFmtId="0" fontId="114" fillId="36" borderId="12" xfId="0" applyFont="1" applyFill="1" applyBorder="1" applyAlignment="1">
      <alignment horizontal="left" vertical="center" wrapText="1"/>
    </xf>
    <xf numFmtId="223" fontId="114" fillId="0" borderId="12" xfId="0" applyNumberFormat="1" applyFont="1" applyFill="1" applyBorder="1" applyAlignment="1">
      <alignment horizontal="center" vertical="center"/>
    </xf>
    <xf numFmtId="223" fontId="114" fillId="36" borderId="12" xfId="0" applyNumberFormat="1" applyFont="1" applyFill="1" applyBorder="1" applyAlignment="1">
      <alignment horizontal="center" vertical="center"/>
    </xf>
    <xf numFmtId="0" fontId="14" fillId="36" borderId="12" xfId="0" applyFont="1" applyFill="1" applyBorder="1" applyAlignment="1">
      <alignment horizontal="center" vertical="center" wrapText="1"/>
    </xf>
    <xf numFmtId="0" fontId="114" fillId="36" borderId="12" xfId="0" applyFont="1" applyFill="1" applyBorder="1" applyAlignment="1">
      <alignment horizontal="center" vertical="center" wrapText="1"/>
    </xf>
    <xf numFmtId="0" fontId="114" fillId="36" borderId="12" xfId="0" applyFont="1" applyFill="1" applyBorder="1" applyAlignment="1">
      <alignment horizontal="left" vertical="center" wrapText="1"/>
    </xf>
    <xf numFmtId="0" fontId="114" fillId="35" borderId="12" xfId="0" applyFont="1" applyFill="1" applyBorder="1" applyAlignment="1">
      <alignment horizontal="left" vertical="center" wrapText="1"/>
    </xf>
    <xf numFmtId="0" fontId="114" fillId="35" borderId="12" xfId="0" applyFont="1" applyFill="1" applyBorder="1" applyAlignment="1">
      <alignment horizontal="center" vertical="center" wrapText="1"/>
    </xf>
    <xf numFmtId="0" fontId="114" fillId="35" borderId="12" xfId="0" applyFont="1" applyFill="1" applyBorder="1" applyAlignment="1">
      <alignment horizontal="left" vertical="center" wrapText="1"/>
    </xf>
    <xf numFmtId="0" fontId="114" fillId="36" borderId="12" xfId="0" applyFont="1" applyFill="1" applyBorder="1" applyAlignment="1">
      <alignment horizontal="center" vertical="center" wrapText="1"/>
    </xf>
    <xf numFmtId="0" fontId="114" fillId="36" borderId="12" xfId="0" applyFont="1" applyFill="1" applyBorder="1" applyAlignment="1">
      <alignment horizontal="left" vertical="center" wrapText="1"/>
    </xf>
    <xf numFmtId="0" fontId="114" fillId="35" borderId="12" xfId="0" applyFont="1" applyFill="1" applyBorder="1" applyAlignment="1">
      <alignment horizontal="center" vertical="center"/>
    </xf>
    <xf numFmtId="0" fontId="114" fillId="35" borderId="12" xfId="0" applyFont="1" applyFill="1" applyBorder="1" applyAlignment="1">
      <alignment horizontal="center" vertical="center"/>
    </xf>
    <xf numFmtId="0" fontId="114" fillId="36" borderId="12" xfId="0" applyFont="1" applyFill="1" applyBorder="1" applyAlignment="1">
      <alignment horizontal="center" vertical="center"/>
    </xf>
    <xf numFmtId="0" fontId="114" fillId="36" borderId="12" xfId="0" applyFont="1" applyFill="1" applyBorder="1" applyAlignment="1">
      <alignment horizontal="center" vertical="center"/>
    </xf>
    <xf numFmtId="0" fontId="114" fillId="35" borderId="12" xfId="0" applyFont="1" applyFill="1" applyBorder="1" applyAlignment="1">
      <alignment horizontal="center" vertical="center" wrapText="1"/>
    </xf>
    <xf numFmtId="0" fontId="114" fillId="35" borderId="12" xfId="0" applyFont="1" applyFill="1" applyBorder="1" applyAlignment="1">
      <alignment horizontal="center" vertical="center"/>
    </xf>
    <xf numFmtId="0" fontId="114" fillId="35" borderId="12" xfId="0" applyFont="1" applyFill="1" applyBorder="1" applyAlignment="1">
      <alignment horizontal="left" vertical="center" wrapText="1"/>
    </xf>
    <xf numFmtId="0" fontId="113" fillId="37" borderId="12" xfId="0" applyFont="1" applyFill="1" applyBorder="1" applyAlignment="1">
      <alignment horizontal="center" vertical="center"/>
    </xf>
    <xf numFmtId="0" fontId="114" fillId="37" borderId="12" xfId="0" applyFont="1" applyFill="1" applyBorder="1" applyAlignment="1">
      <alignment horizontal="center" vertical="center"/>
    </xf>
    <xf numFmtId="0" fontId="114" fillId="37" borderId="12" xfId="0" applyFont="1" applyFill="1" applyBorder="1" applyAlignment="1">
      <alignment horizontal="left" vertical="center"/>
    </xf>
    <xf numFmtId="224" fontId="113" fillId="37" borderId="12" xfId="0" applyNumberFormat="1" applyFont="1" applyFill="1" applyBorder="1" applyAlignment="1">
      <alignment horizontal="center" vertical="center"/>
    </xf>
    <xf numFmtId="223" fontId="113" fillId="37" borderId="12" xfId="0" applyNumberFormat="1" applyFont="1" applyFill="1" applyBorder="1" applyAlignment="1">
      <alignment horizontal="center" vertical="center"/>
    </xf>
    <xf numFmtId="224" fontId="114" fillId="35" borderId="12" xfId="0" applyNumberFormat="1" applyFont="1" applyFill="1" applyBorder="1" applyAlignment="1">
      <alignment horizontal="center" vertical="center"/>
    </xf>
    <xf numFmtId="0" fontId="114" fillId="0" borderId="12" xfId="0" applyFont="1" applyFill="1" applyBorder="1" applyAlignment="1">
      <alignment horizontal="center" vertical="center" wrapText="1"/>
    </xf>
    <xf numFmtId="0" fontId="114" fillId="0" borderId="12" xfId="0" applyFont="1" applyFill="1" applyBorder="1" applyAlignment="1">
      <alignment horizontal="left" vertical="center" wrapText="1"/>
    </xf>
    <xf numFmtId="224" fontId="114" fillId="0" borderId="12" xfId="0" applyNumberFormat="1" applyFont="1" applyFill="1" applyBorder="1" applyAlignment="1">
      <alignment horizontal="center" vertical="center"/>
    </xf>
    <xf numFmtId="223" fontId="114" fillId="0" borderId="12" xfId="0" applyNumberFormat="1" applyFont="1" applyFill="1" applyBorder="1" applyAlignment="1">
      <alignment horizontal="center" vertical="center"/>
    </xf>
    <xf numFmtId="0" fontId="114" fillId="35" borderId="12" xfId="0" applyFont="1" applyFill="1" applyBorder="1" applyAlignment="1">
      <alignment horizontal="left" vertical="center" wrapText="1"/>
    </xf>
    <xf numFmtId="0" fontId="114" fillId="0" borderId="12" xfId="0" applyFont="1" applyFill="1" applyBorder="1" applyAlignment="1">
      <alignment horizontal="center" vertical="center" wrapText="1"/>
    </xf>
    <xf numFmtId="0" fontId="114" fillId="0" borderId="12" xfId="0" applyFont="1" applyFill="1" applyBorder="1" applyAlignment="1">
      <alignment horizontal="center" vertical="center" wrapText="1"/>
    </xf>
    <xf numFmtId="0" fontId="114" fillId="0" borderId="12" xfId="0" applyFont="1" applyFill="1" applyBorder="1" applyAlignment="1">
      <alignment horizontal="left" vertical="center" wrapText="1"/>
    </xf>
    <xf numFmtId="223" fontId="114" fillId="0" borderId="12"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223" fontId="15" fillId="0" borderId="0" xfId="0" applyNumberFormat="1" applyFont="1" applyFill="1" applyBorder="1" applyAlignment="1">
      <alignment horizontal="left" vertical="center" wrapText="1"/>
    </xf>
    <xf numFmtId="223" fontId="3" fillId="0" borderId="0" xfId="0" applyNumberFormat="1" applyFont="1" applyFill="1" applyBorder="1" applyAlignment="1">
      <alignment horizontal="center" vertical="center"/>
    </xf>
    <xf numFmtId="224" fontId="11" fillId="0" borderId="12"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224" fontId="11" fillId="0" borderId="12" xfId="0" applyNumberFormat="1" applyFont="1" applyFill="1" applyBorder="1" applyAlignment="1">
      <alignment horizontal="center" vertical="center"/>
    </xf>
    <xf numFmtId="223"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223" fontId="0" fillId="0" borderId="12" xfId="0" applyNumberFormat="1" applyFont="1" applyFill="1" applyBorder="1" applyAlignment="1">
      <alignment horizontal="center" vertical="center"/>
    </xf>
    <xf numFmtId="224" fontId="114" fillId="0" borderId="12" xfId="0" applyNumberFormat="1" applyFont="1" applyFill="1" applyBorder="1" applyAlignment="1">
      <alignment horizontal="center" vertical="center"/>
    </xf>
    <xf numFmtId="0" fontId="16" fillId="36" borderId="12" xfId="0" applyFont="1" applyFill="1" applyBorder="1" applyAlignment="1">
      <alignment horizontal="center" vertical="center" wrapText="1"/>
    </xf>
    <xf numFmtId="0" fontId="114" fillId="36" borderId="12" xfId="0" applyNumberFormat="1" applyFont="1" applyFill="1" applyBorder="1" applyAlignment="1">
      <alignment horizontal="left" vertical="center" wrapText="1"/>
    </xf>
    <xf numFmtId="0" fontId="114" fillId="36" borderId="12" xfId="0" applyNumberFormat="1" applyFont="1" applyFill="1" applyBorder="1" applyAlignment="1">
      <alignment horizontal="center" vertical="center"/>
    </xf>
    <xf numFmtId="222" fontId="114" fillId="36" borderId="12" xfId="0" applyNumberFormat="1" applyFont="1" applyFill="1" applyBorder="1" applyAlignment="1">
      <alignment horizontal="center" vertical="center" wrapText="1"/>
    </xf>
    <xf numFmtId="0" fontId="1" fillId="36" borderId="12" xfId="0" applyFont="1" applyFill="1" applyBorder="1" applyAlignment="1">
      <alignment vertical="center"/>
    </xf>
    <xf numFmtId="0" fontId="1" fillId="35" borderId="12" xfId="0" applyFont="1" applyFill="1" applyBorder="1" applyAlignment="1">
      <alignment vertical="center"/>
    </xf>
    <xf numFmtId="0" fontId="16" fillId="35" borderId="12" xfId="0" applyFont="1" applyFill="1" applyBorder="1" applyAlignment="1">
      <alignment horizontal="center" vertical="center" wrapText="1"/>
    </xf>
    <xf numFmtId="0" fontId="114" fillId="35" borderId="12" xfId="0" applyNumberFormat="1" applyFont="1" applyFill="1" applyBorder="1" applyAlignment="1">
      <alignment horizontal="left" vertical="center" wrapText="1"/>
    </xf>
    <xf numFmtId="0" fontId="114" fillId="35" borderId="12" xfId="0" applyNumberFormat="1" applyFont="1" applyFill="1" applyBorder="1" applyAlignment="1">
      <alignment horizontal="center" vertical="center"/>
    </xf>
    <xf numFmtId="222" fontId="114" fillId="35" borderId="12" xfId="0" applyNumberFormat="1" applyFont="1" applyFill="1" applyBorder="1" applyAlignment="1">
      <alignment horizontal="center" vertical="center" wrapText="1"/>
    </xf>
    <xf numFmtId="0" fontId="114" fillId="36" borderId="12" xfId="0" applyNumberFormat="1" applyFont="1" applyFill="1" applyBorder="1" applyAlignment="1">
      <alignment horizontal="left" vertical="center" wrapText="1"/>
    </xf>
    <xf numFmtId="0" fontId="114" fillId="36" borderId="12" xfId="0" applyNumberFormat="1" applyFont="1" applyFill="1" applyBorder="1" applyAlignment="1">
      <alignment horizontal="center" vertical="center"/>
    </xf>
    <xf numFmtId="222" fontId="114" fillId="36" borderId="12" xfId="0" applyNumberFormat="1" applyFont="1" applyFill="1" applyBorder="1" applyAlignment="1">
      <alignment horizontal="center" vertical="center" wrapText="1"/>
    </xf>
    <xf numFmtId="0" fontId="114" fillId="35" borderId="12" xfId="0" applyNumberFormat="1" applyFont="1" applyFill="1" applyBorder="1" applyAlignment="1">
      <alignment horizontal="center" vertical="center"/>
    </xf>
    <xf numFmtId="0" fontId="114" fillId="35" borderId="12" xfId="0" applyNumberFormat="1" applyFont="1" applyFill="1" applyBorder="1" applyAlignment="1">
      <alignment horizontal="center" vertical="center" wrapText="1"/>
    </xf>
    <xf numFmtId="224" fontId="114" fillId="35" borderId="12" xfId="0" applyNumberFormat="1" applyFont="1" applyFill="1" applyBorder="1" applyAlignment="1">
      <alignment horizontal="left" vertical="center" wrapText="1"/>
    </xf>
    <xf numFmtId="0" fontId="115" fillId="35" borderId="12" xfId="0" applyFont="1" applyFill="1" applyBorder="1" applyAlignment="1">
      <alignment horizontal="center" vertical="center" wrapText="1"/>
    </xf>
    <xf numFmtId="0" fontId="114" fillId="36" borderId="12" xfId="0" applyNumberFormat="1" applyFont="1" applyFill="1" applyBorder="1" applyAlignment="1">
      <alignment horizontal="center" vertical="center"/>
    </xf>
    <xf numFmtId="0" fontId="14" fillId="36" borderId="12" xfId="0" applyFont="1" applyFill="1" applyBorder="1" applyAlignment="1">
      <alignment horizontal="center" vertical="center" wrapText="1"/>
    </xf>
    <xf numFmtId="0" fontId="114" fillId="36" borderId="12" xfId="0" applyNumberFormat="1" applyFont="1" applyFill="1" applyBorder="1" applyAlignment="1">
      <alignment horizontal="center" vertical="center" wrapText="1"/>
    </xf>
    <xf numFmtId="224" fontId="114" fillId="37" borderId="12" xfId="0" applyNumberFormat="1" applyFont="1" applyFill="1" applyBorder="1" applyAlignment="1">
      <alignment horizontal="center" vertical="center"/>
    </xf>
    <xf numFmtId="223" fontId="114" fillId="37" borderId="12" xfId="0" applyNumberFormat="1" applyFont="1" applyFill="1" applyBorder="1" applyAlignment="1">
      <alignment horizontal="center" vertical="center"/>
    </xf>
    <xf numFmtId="224" fontId="114" fillId="35" borderId="12" xfId="0" applyNumberFormat="1" applyFont="1" applyFill="1" applyBorder="1" applyAlignment="1">
      <alignment horizontal="center" vertical="center" wrapText="1"/>
    </xf>
    <xf numFmtId="225" fontId="114" fillId="35" borderId="12" xfId="0" applyNumberFormat="1" applyFont="1" applyFill="1" applyBorder="1" applyAlignment="1">
      <alignment horizontal="center" vertical="center" wrapText="1"/>
    </xf>
    <xf numFmtId="226" fontId="114" fillId="35" borderId="12" xfId="0" applyNumberFormat="1" applyFont="1" applyFill="1" applyBorder="1" applyAlignment="1">
      <alignment horizontal="center" vertical="center" wrapText="1"/>
    </xf>
    <xf numFmtId="224" fontId="114" fillId="0" borderId="12" xfId="0" applyNumberFormat="1" applyFont="1" applyFill="1" applyBorder="1" applyAlignment="1">
      <alignment horizontal="left" vertical="center" wrapText="1"/>
    </xf>
    <xf numFmtId="223" fontId="114" fillId="0" borderId="12" xfId="0" applyNumberFormat="1" applyFont="1" applyFill="1" applyBorder="1" applyAlignment="1">
      <alignment horizontal="center" vertical="center" wrapText="1"/>
    </xf>
    <xf numFmtId="0" fontId="1" fillId="0" borderId="12" xfId="0" applyFont="1" applyFill="1" applyBorder="1" applyAlignment="1">
      <alignment vertical="center"/>
    </xf>
    <xf numFmtId="0" fontId="14" fillId="36" borderId="12" xfId="0" applyFont="1" applyFill="1" applyBorder="1" applyAlignment="1">
      <alignment horizontal="left" vertical="center" wrapText="1"/>
    </xf>
    <xf numFmtId="227" fontId="114" fillId="0" borderId="12" xfId="0" applyNumberFormat="1" applyFont="1" applyFill="1" applyBorder="1" applyAlignment="1">
      <alignment horizontal="center" vertical="center"/>
    </xf>
    <xf numFmtId="226" fontId="114" fillId="0" borderId="12" xfId="0" applyNumberFormat="1" applyFont="1" applyFill="1" applyBorder="1" applyAlignment="1">
      <alignment horizontal="center" vertical="center"/>
    </xf>
    <xf numFmtId="224" fontId="3" fillId="0" borderId="0" xfId="0" applyNumberFormat="1" applyFont="1" applyFill="1" applyBorder="1" applyAlignment="1">
      <alignment horizontal="center" vertical="center"/>
    </xf>
    <xf numFmtId="0" fontId="8" fillId="0" borderId="22" xfId="0" applyFont="1" applyFill="1" applyBorder="1" applyAlignment="1">
      <alignment vertical="center"/>
    </xf>
    <xf numFmtId="224" fontId="12" fillId="0" borderId="12" xfId="0" applyNumberFormat="1" applyFont="1" applyFill="1" applyBorder="1" applyAlignment="1">
      <alignment horizontal="center" vertical="center"/>
    </xf>
    <xf numFmtId="10" fontId="3" fillId="0" borderId="0" xfId="33" applyNumberFormat="1" applyFont="1" applyFill="1" applyBorder="1" applyAlignment="1">
      <alignment vertical="center"/>
    </xf>
    <xf numFmtId="10" fontId="3" fillId="37" borderId="0" xfId="33" applyNumberFormat="1" applyFont="1" applyFill="1" applyBorder="1" applyAlignment="1">
      <alignment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222" fontId="8" fillId="0" borderId="12" xfId="0" applyNumberFormat="1" applyFont="1" applyFill="1" applyBorder="1" applyAlignment="1">
      <alignment horizontal="center" vertical="center" wrapText="1"/>
    </xf>
    <xf numFmtId="224" fontId="8" fillId="0" borderId="12" xfId="0" applyNumberFormat="1" applyFont="1" applyFill="1" applyBorder="1" applyAlignment="1">
      <alignment horizontal="center" vertical="center" wrapText="1"/>
    </xf>
    <xf numFmtId="0" fontId="116"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16" fillId="0" borderId="12" xfId="0" applyFont="1" applyFill="1" applyBorder="1" applyAlignment="1">
      <alignment horizontal="center" vertical="center" wrapText="1"/>
    </xf>
    <xf numFmtId="223" fontId="116" fillId="0" borderId="12"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8" fillId="0" borderId="18" xfId="0" applyNumberFormat="1" applyFont="1" applyFill="1" applyBorder="1" applyAlignment="1">
      <alignment horizontal="center" vertical="center" wrapText="1"/>
    </xf>
  </cellXfs>
  <cellStyles count="629">
    <cellStyle name="Normal" xfId="0"/>
    <cellStyle name="Currency [0]" xfId="15"/>
    <cellStyle name="好_05玉溪" xfId="16"/>
    <cellStyle name="Currency" xfId="17"/>
    <cellStyle name="20% - 强调文字颜色 3" xfId="18"/>
    <cellStyle name="输入" xfId="19"/>
    <cellStyle name="Normalny_Arkusz1" xfId="20"/>
    <cellStyle name="args.style" xfId="21"/>
    <cellStyle name="Accent2 - 40%" xfId="22"/>
    <cellStyle name="Comma [0]" xfId="23"/>
    <cellStyle name="40% - 强调文字颜色 3" xfId="24"/>
    <cellStyle name="差" xfId="25"/>
    <cellStyle name="Comma" xfId="26"/>
    <cellStyle name="Hyperlink" xfId="27"/>
    <cellStyle name="差_奖励补助测算5.23新" xfId="28"/>
    <cellStyle name="日期" xfId="29"/>
    <cellStyle name="Accent2 - 60%" xfId="30"/>
    <cellStyle name="60% - 强调文字颜色 3" xfId="31"/>
    <cellStyle name="好_1003牟定县" xfId="32"/>
    <cellStyle name="Percent" xfId="33"/>
    <cellStyle name="差_2009年一般性转移支付标准工资_奖励补助测算5.22测试" xfId="34"/>
    <cellStyle name="Œ…‹æØ‚è_Region Orders (2)" xfId="35"/>
    <cellStyle name="Followed Hyperlink" xfId="36"/>
    <cellStyle name="常规 6" xfId="37"/>
    <cellStyle name="注释" xfId="38"/>
    <cellStyle name="_ET_STYLE_NoName_00__Sheet3" xfId="39"/>
    <cellStyle name="差_教师绩效工资测算表（离退休按各地上报数测算）2009年1月1日" xfId="40"/>
    <cellStyle name="差_2007年政法部门业务指标" xfId="41"/>
    <cellStyle name="标题 4" xfId="42"/>
    <cellStyle name="差_2006年分析表" xfId="43"/>
    <cellStyle name="60% - 强调文字颜色 2" xfId="44"/>
    <cellStyle name="Entered" xfId="45"/>
    <cellStyle name="警告文本" xfId="46"/>
    <cellStyle name="差_指标五" xfId="47"/>
    <cellStyle name="好_奖励补助测算5.23新" xfId="48"/>
    <cellStyle name="标题" xfId="49"/>
    <cellStyle name="差_奖励补助测算5.22测试" xfId="50"/>
    <cellStyle name="常规 5 2" xfId="51"/>
    <cellStyle name="解释性文本" xfId="52"/>
    <cellStyle name="标题 1" xfId="53"/>
    <cellStyle name="一般_NEGS" xfId="54"/>
    <cellStyle name="百分比 4" xfId="55"/>
    <cellStyle name="标题 2" xfId="56"/>
    <cellStyle name="百分比 5" xfId="57"/>
    <cellStyle name="60% - 强调文字颜色 1" xfId="58"/>
    <cellStyle name="标题 3" xfId="59"/>
    <cellStyle name="60% - 强调文字颜色 4" xfId="60"/>
    <cellStyle name="输出" xfId="61"/>
    <cellStyle name="Input" xfId="62"/>
    <cellStyle name="计算" xfId="63"/>
    <cellStyle name="检查单元格" xfId="64"/>
    <cellStyle name="_ET_STYLE_NoName_00__县公司" xfId="65"/>
    <cellStyle name="40% - 强调文字颜色 4 2" xfId="66"/>
    <cellStyle name="好_2009年一般性转移支付标准工资_地方配套按人均增幅控制8.30一般预算平均增幅、人均可用财力平均增幅两次控制、社会治安系数调整、案件数调整xl" xfId="67"/>
    <cellStyle name="20% - 强调文字颜色 6" xfId="68"/>
    <cellStyle name="强调文字颜色 2" xfId="69"/>
    <cellStyle name="_long term loan - others 300504" xfId="70"/>
    <cellStyle name="好_三季度－表二" xfId="71"/>
    <cellStyle name="Currency [0]" xfId="72"/>
    <cellStyle name="链接单元格" xfId="73"/>
    <cellStyle name="差_教育厅提供义务教育及高中教师人数（2009年1月6日）" xfId="74"/>
    <cellStyle name="汇总" xfId="75"/>
    <cellStyle name="差_Book2" xfId="76"/>
    <cellStyle name="好" xfId="77"/>
    <cellStyle name="Heading 3" xfId="78"/>
    <cellStyle name="适中" xfId="79"/>
    <cellStyle name="20% - 强调文字颜色 5" xfId="80"/>
    <cellStyle name="常规 8 2" xfId="81"/>
    <cellStyle name="强调文字颜色 1" xfId="82"/>
    <cellStyle name="20% - 强调文字颜色 1" xfId="83"/>
    <cellStyle name="40% - 强调文字颜色 1" xfId="84"/>
    <cellStyle name="20% - 强调文字颜色 2" xfId="85"/>
    <cellStyle name="40% - 强调文字颜色 2" xfId="86"/>
    <cellStyle name="强调文字颜色 3" xfId="87"/>
    <cellStyle name="强调文字颜色 4" xfId="88"/>
    <cellStyle name="_Part III.200406.Loan and Liabilities details.(Site Name)_Shenhua PBC package 050530" xfId="89"/>
    <cellStyle name="PSChar" xfId="90"/>
    <cellStyle name="20% - 强调文字颜色 4" xfId="91"/>
    <cellStyle name="40% - 强调文字颜色 4" xfId="92"/>
    <cellStyle name="强调文字颜色 5" xfId="93"/>
    <cellStyle name="40% - 强调文字颜色 5" xfId="94"/>
    <cellStyle name="60% - 强调文字颜色 5" xfId="95"/>
    <cellStyle name="差_2006年全省财力计算表（中央、决算）" xfId="96"/>
    <cellStyle name="强调文字颜色 6" xfId="97"/>
    <cellStyle name="40% - 强调文字颜色 6" xfId="98"/>
    <cellStyle name="_弱电系统设备配置报价清单" xfId="99"/>
    <cellStyle name="0,0&#13;&#10;NA&#13;&#10;" xfId="100"/>
    <cellStyle name="60% - 强调文字颜色 6" xfId="101"/>
    <cellStyle name="_ET_STYLE_NoName_00_" xfId="102"/>
    <cellStyle name="好_汇总-县级财政报表附表" xfId="103"/>
    <cellStyle name="_Book1_1" xfId="104"/>
    <cellStyle name="_long term loan - others 300504_Shenhua PBC package 050530_(中企华)审计评估联合申报明细表.V1" xfId="105"/>
    <cellStyle name="好_财政供养人员" xfId="106"/>
    <cellStyle name="_ET_STYLE_NoName_00_ 2" xfId="107"/>
    <cellStyle name="InputArea" xfId="108"/>
    <cellStyle name="_20100326高清市院遂宁检察院1080P配置清单26日改" xfId="109"/>
    <cellStyle name="好_2008年县级公安保障标准落实奖励经费分配测算" xfId="110"/>
    <cellStyle name="好_下半年禁吸戒毒经费1000万元" xfId="111"/>
    <cellStyle name="??_0N-HANDLING " xfId="112"/>
    <cellStyle name="@_text" xfId="113"/>
    <cellStyle name="_KPMG original version_(中企华)审计评估联合申报明细表.V1" xfId="114"/>
    <cellStyle name="差_2006年水利统计指标统计表" xfId="115"/>
    <cellStyle name="?鹎%U龡&amp;H?_x0008__x001C__x001C_?_x0007__x0001__x0001_" xfId="116"/>
    <cellStyle name="??" xfId="117"/>
    <cellStyle name="?? [0]" xfId="118"/>
    <cellStyle name="Accent4 - 60%" xfId="119"/>
    <cellStyle name="捠壿 [0.00]_Region Orders (2)" xfId="120"/>
    <cellStyle name="?鹎%U龡&amp;H?_x0008__x001c__x001c_?_x0007__x0001__x0001_" xfId="121"/>
    <cellStyle name="ColLevel_0" xfId="122"/>
    <cellStyle name="_CBRE明细表" xfId="123"/>
    <cellStyle name="_Book1" xfId="124"/>
    <cellStyle name="_(中企华)审计评估联合申报明细表.V1" xfId="125"/>
    <cellStyle name="@ET_Style?@font-face" xfId="126"/>
    <cellStyle name="Header2" xfId="127"/>
    <cellStyle name="_Book1_2" xfId="128"/>
    <cellStyle name="Accent2 - 20%" xfId="129"/>
    <cellStyle name="_Book1_3" xfId="130"/>
    <cellStyle name="Heading 1" xfId="131"/>
    <cellStyle name="_ET_STYLE_NoName_00__Book1" xfId="132"/>
    <cellStyle name="_ET_STYLE_NoName_00__Book1_1" xfId="133"/>
    <cellStyle name="强调文字颜色 5 2" xfId="134"/>
    <cellStyle name="_ET_STYLE_NoName_00__Book1_1_县公司" xfId="135"/>
    <cellStyle name="_ET_STYLE_NoName_00__Book1_1_银行账户情况表_2010年12月" xfId="136"/>
    <cellStyle name="_ET_STYLE_NoName_00__Book1_2" xfId="137"/>
    <cellStyle name="Accent5 - 20%" xfId="138"/>
    <cellStyle name="好_11大理" xfId="139"/>
    <cellStyle name="_ET_STYLE_NoName_00__Book1_3" xfId="140"/>
    <cellStyle name="40% - 强调文字颜色 3 2" xfId="141"/>
    <cellStyle name="_ET_STYLE_NoName_00__Book1_4" xfId="142"/>
    <cellStyle name="_ET_STYLE_NoName_00__Book1_县公司" xfId="143"/>
    <cellStyle name="Dezimal [0]_laroux" xfId="144"/>
    <cellStyle name="Format Number Column" xfId="145"/>
    <cellStyle name="_ET_STYLE_NoName_00__Book1_银行账户情况表_2010年12月" xfId="146"/>
    <cellStyle name="_ET_STYLE_NoName_00__甘南州" xfId="147"/>
    <cellStyle name="差_第五部分(才淼、饶永宏）" xfId="148"/>
    <cellStyle name="_ET_STYLE_NoName_00__建行" xfId="149"/>
    <cellStyle name="差_奖励补助测算7.25 (version 1) (version 1)" xfId="150"/>
    <cellStyle name="_ET_STYLE_NoName_00__酒泉市" xfId="151"/>
    <cellStyle name="_ET_STYLE_NoName_00__临夏州" xfId="152"/>
    <cellStyle name="_ET_STYLE_NoName_00__天水市" xfId="153"/>
    <cellStyle name="60% - 强调文字颜色 6 2" xfId="154"/>
    <cellStyle name="好_2007年人员分部门统计表" xfId="155"/>
    <cellStyle name="差_高中教师人数（教育厅1.6日提供）" xfId="156"/>
    <cellStyle name="_ET_STYLE_NoName_00__武威市" xfId="157"/>
    <cellStyle name="差_建行" xfId="158"/>
    <cellStyle name="_ET_STYLE_NoName_00__银行账户情况表_2010年12月" xfId="159"/>
    <cellStyle name="好_M03" xfId="160"/>
    <cellStyle name="Accent6 - 20%" xfId="161"/>
    <cellStyle name="_ET_STYLE_NoName_00__云南水利电力有限公司" xfId="162"/>
    <cellStyle name="好_0605石屏县" xfId="163"/>
    <cellStyle name="_KPMG original version" xfId="164"/>
    <cellStyle name="_KPMG original version_附件1：审计评估联合申报明细表" xfId="165"/>
    <cellStyle name="_long term loan - others 300504_(中企华)审计评估联合申报明细表.V1" xfId="166"/>
    <cellStyle name="_long term loan - others 300504_KPMG original version" xfId="167"/>
    <cellStyle name="_long term loan - others 300504_KPMG original version_(中企华)审计评估联合申报明细表.V1" xfId="168"/>
    <cellStyle name="_long term loan - others 300504_KPMG original version_附件1：审计评估联合申报明细表" xfId="169"/>
    <cellStyle name="好_2008云南省分县市中小学教职工统计表（教育厅提供）" xfId="170"/>
    <cellStyle name="_long term loan - others 300504_Shenhua PBC package 050530" xfId="171"/>
    <cellStyle name="Currency1" xfId="172"/>
    <cellStyle name="_long term loan - others 300504_Shenhua PBC package 050530_附件1：审计评估联合申报明细表" xfId="173"/>
    <cellStyle name="{Thousand}" xfId="174"/>
    <cellStyle name="_long term loan - others 300504_附件1：审计评估联合申报明细表" xfId="175"/>
    <cellStyle name="强调文字颜色 4 2" xfId="176"/>
    <cellStyle name="60% - Accent5" xfId="177"/>
    <cellStyle name="_long term loan - others 300504_审计调查表.V3" xfId="178"/>
    <cellStyle name="差_云南农村义务教育统计表" xfId="179"/>
    <cellStyle name="常规 2 5" xfId="180"/>
    <cellStyle name="_norma1" xfId="181"/>
    <cellStyle name="20% - 强调文字颜色 6 2" xfId="182"/>
    <cellStyle name="_Part III.200406.Loan and Liabilities details.(Site Name)" xfId="183"/>
    <cellStyle name="差_云南省2008年转移支付测算——州市本级考核部分及政策性测算" xfId="184"/>
    <cellStyle name="烹拳 [0]_ +Foil &amp; -FOIL &amp; PAPER" xfId="185"/>
    <cellStyle name="_Part III.200406.Loan and Liabilities details.(Site Name)_(中企华)审计评估联合申报明细表.V1" xfId="186"/>
    <cellStyle name="Moneda [0]_96 Risk" xfId="187"/>
    <cellStyle name="差_县级基础数据" xfId="188"/>
    <cellStyle name="_Part III.200406.Loan and Liabilities details.(Site Name)_KPMG original version" xfId="189"/>
    <cellStyle name="常规 7 2" xfId="190"/>
    <cellStyle name="_Part III.200406.Loan and Liabilities details.(Site Name)_KPMG original version_(中企华)审计评估联合申报明细表.V1" xfId="191"/>
    <cellStyle name="_Part III.200406.Loan and Liabilities details.(Site Name)_KPMG original version_附件1：审计评估联合申报明细表" xfId="192"/>
    <cellStyle name="20% - Accent1" xfId="193"/>
    <cellStyle name="Accent1 - 20%" xfId="194"/>
    <cellStyle name="_Part III.200406.Loan and Liabilities details.(Site Name)_Shenhua PBC package 050530_(中企华)审计评估联合申报明细表.V1" xfId="195"/>
    <cellStyle name="_Part III.200406.Loan and Liabilities details.(Site Name)_Shenhua PBC package 050530_附件1：审计评估联合申报明细表" xfId="196"/>
    <cellStyle name="entry box" xfId="197"/>
    <cellStyle name="好 2" xfId="198"/>
    <cellStyle name="_Part III.200406.Loan and Liabilities details.(Site Name)_附件1：审计评估联合申报明细表" xfId="199"/>
    <cellStyle name="千位分隔 2" xfId="200"/>
    <cellStyle name="好_Book1_1" xfId="201"/>
    <cellStyle name="_Part III.200406.Loan and Liabilities details.(Site Name)_审计调查表.V3" xfId="202"/>
    <cellStyle name="_Sheet1" xfId="203"/>
    <cellStyle name="Good" xfId="204"/>
    <cellStyle name="常规 10" xfId="205"/>
    <cellStyle name="_Shenhua PBC package 050530" xfId="206"/>
    <cellStyle name="_Shenhua PBC package 050530_(中企华)审计评估联合申报明细表.V1" xfId="207"/>
    <cellStyle name="Pourcentage_pldt" xfId="208"/>
    <cellStyle name="好_第一部分：综合全" xfId="209"/>
    <cellStyle name="标题 5" xfId="210"/>
    <cellStyle name="_Shenhua PBC package 050530_附件1：审计评估联合申报明细表" xfId="211"/>
    <cellStyle name="_本部汇总" xfId="212"/>
    <cellStyle name="RevList" xfId="213"/>
    <cellStyle name="_房屋建筑评估申报表" xfId="214"/>
    <cellStyle name="Tusental (0)_pldt" xfId="215"/>
    <cellStyle name="_附件1：审计评估联合申报明细表" xfId="216"/>
    <cellStyle name="_和政县2013年第二批计划表（上报）(1)" xfId="217"/>
    <cellStyle name="_南方电网" xfId="218"/>
    <cellStyle name="KPMG Heading 2" xfId="219"/>
    <cellStyle name="差_0605石屏县" xfId="220"/>
    <cellStyle name="_审计调查表.V3" xfId="221"/>
    <cellStyle name="强调文字颜色 2 2" xfId="222"/>
    <cellStyle name="_文函专递0211-施工企业调查表（附件）" xfId="223"/>
    <cellStyle name="{Comma [0]}" xfId="224"/>
    <cellStyle name="{Comma}" xfId="225"/>
    <cellStyle name="差_2009年一般性转移支付标准工资_奖励补助测算7.25" xfId="226"/>
    <cellStyle name="{Date}" xfId="227"/>
    <cellStyle name="差_奖励补助测算7.23" xfId="228"/>
    <cellStyle name="Hyperlink_AheadBehind.xls Chart 23" xfId="229"/>
    <cellStyle name="{Month}" xfId="230"/>
    <cellStyle name="60% - Accent4" xfId="231"/>
    <cellStyle name="per.style" xfId="232"/>
    <cellStyle name="PSInt" xfId="233"/>
    <cellStyle name="{Thousand [0]}" xfId="234"/>
    <cellStyle name="常规 2 4" xfId="235"/>
    <cellStyle name="{Percent}" xfId="236"/>
    <cellStyle name="{Z'0000(1 dec)}" xfId="237"/>
    <cellStyle name="差_2008云南省分县市中小学教职工统计表（教育厅提供）" xfId="238"/>
    <cellStyle name="{Z'0000(4 dec)}" xfId="239"/>
    <cellStyle name="0,0&#13;&#10;NA&#13;&#10; 2" xfId="240"/>
    <cellStyle name="好_下半年禁毒办案经费分配2544.3万元" xfId="241"/>
    <cellStyle name="40% - 强调文字颜色 6 2" xfId="242"/>
    <cellStyle name="差_03昭通" xfId="243"/>
    <cellStyle name="0,0&#13;&#10;NA&#13;&#10;_Book1" xfId="244"/>
    <cellStyle name="20% - Accent2" xfId="245"/>
    <cellStyle name="差_县公司" xfId="246"/>
    <cellStyle name="20% - Accent3" xfId="247"/>
    <cellStyle name="20% - Accent4" xfId="248"/>
    <cellStyle name="20% - Accent5" xfId="249"/>
    <cellStyle name="20% - Accent6" xfId="250"/>
    <cellStyle name="20% - 强调文字颜色 1 2" xfId="251"/>
    <cellStyle name="差_奖励补助测算5.24冯铸" xfId="252"/>
    <cellStyle name="20% - 强调文字颜色 2 2" xfId="253"/>
    <cellStyle name="20% - 强调文字颜色 3 2" xfId="254"/>
    <cellStyle name="Heading 2" xfId="255"/>
    <cellStyle name="好_03昭通" xfId="256"/>
    <cellStyle name="20% - 强调文字颜色 4 2" xfId="257"/>
    <cellStyle name="Mon閠aire_!!!GO" xfId="258"/>
    <cellStyle name="常规 3" xfId="259"/>
    <cellStyle name="콤마_BOILER-CO1" xfId="260"/>
    <cellStyle name="20% - 强调文字颜色 5 2" xfId="261"/>
    <cellStyle name="40% - Accent1" xfId="262"/>
    <cellStyle name="40% - Accent2" xfId="263"/>
    <cellStyle name="40% - Accent3" xfId="264"/>
    <cellStyle name="e鯪9Y_x000B_" xfId="265"/>
    <cellStyle name="40% - Accent4" xfId="266"/>
    <cellStyle name="Normal - Style1" xfId="267"/>
    <cellStyle name="警告文本 2" xfId="268"/>
    <cellStyle name="40% - Accent5" xfId="269"/>
    <cellStyle name="Black" xfId="270"/>
    <cellStyle name="40% - Accent6" xfId="271"/>
    <cellStyle name="好_第五部分(才淼、饶永宏）" xfId="272"/>
    <cellStyle name="好_00省级(定稿)" xfId="273"/>
    <cellStyle name="40% - 强调文字颜色 1 2" xfId="274"/>
    <cellStyle name="差_指标四" xfId="275"/>
    <cellStyle name="40% - 强调文字颜色 2 2" xfId="276"/>
    <cellStyle name="差_Book1_银行账户情况表_2010年12月" xfId="277"/>
    <cellStyle name="好_Book1_县公司" xfId="278"/>
    <cellStyle name="40% - 强调文字颜色 5 2" xfId="279"/>
    <cellStyle name="好_2006年分析表" xfId="280"/>
    <cellStyle name="强调 2" xfId="281"/>
    <cellStyle name="60% - Accent1" xfId="282"/>
    <cellStyle name="强调 3" xfId="283"/>
    <cellStyle name="60% - Accent2" xfId="284"/>
    <cellStyle name="部门" xfId="285"/>
    <cellStyle name="常规 2 2" xfId="286"/>
    <cellStyle name="60% - Accent3" xfId="287"/>
    <cellStyle name="常规 2 3" xfId="288"/>
    <cellStyle name="60% - Accent6" xfId="289"/>
    <cellStyle name="好_检验表" xfId="290"/>
    <cellStyle name="t" xfId="291"/>
    <cellStyle name="常规 2 6" xfId="292"/>
    <cellStyle name="콤마 [0]_BOILER-CO1" xfId="293"/>
    <cellStyle name="60% - 强调文字颜色 1 2" xfId="294"/>
    <cellStyle name="商品名称" xfId="295"/>
    <cellStyle name="Heading 4" xfId="296"/>
    <cellStyle name="60% - 强调文字颜色 2 2" xfId="297"/>
    <cellStyle name="常规 5" xfId="298"/>
    <cellStyle name="60% - 强调文字颜色 3 2" xfId="299"/>
    <cellStyle name="60% - 强调文字颜色 4 2" xfId="300"/>
    <cellStyle name="Neutral" xfId="301"/>
    <cellStyle name="60% - 强调文字颜色 5 2" xfId="302"/>
    <cellStyle name="差_2011计划表" xfId="303"/>
    <cellStyle name="6mal" xfId="304"/>
    <cellStyle name="Accent1" xfId="305"/>
    <cellStyle name="常规 9 2" xfId="306"/>
    <cellStyle name="Accent1 - 40%" xfId="307"/>
    <cellStyle name="差_2006年基础数据" xfId="308"/>
    <cellStyle name="Accent1 - 60%" xfId="309"/>
    <cellStyle name="Accent1_公安安全支出补充表5.14" xfId="310"/>
    <cellStyle name="Percent [2]" xfId="311"/>
    <cellStyle name="Accent2" xfId="312"/>
    <cellStyle name="Accent2_公安安全支出补充表5.14" xfId="313"/>
    <cellStyle name="Accent3" xfId="314"/>
    <cellStyle name="差_2007年检察院案件数" xfId="315"/>
    <cellStyle name="Accent3 - 20%" xfId="316"/>
    <cellStyle name="Comma  - Style2" xfId="317"/>
    <cellStyle name="好_指标四" xfId="318"/>
    <cellStyle name="Milliers_!!!GO" xfId="319"/>
    <cellStyle name="Accent3 - 40%" xfId="320"/>
    <cellStyle name="Mon閠aire [0]_!!!GO" xfId="321"/>
    <cellStyle name="好_0502通海县" xfId="322"/>
    <cellStyle name="Accent3 - 60%" xfId="323"/>
    <cellStyle name="好_2009年一般性转移支付标准工资_~4190974" xfId="324"/>
    <cellStyle name="Accent3_公安安全支出补充表5.14" xfId="325"/>
    <cellStyle name="Accent4" xfId="326"/>
    <cellStyle name="Border" xfId="327"/>
    <cellStyle name="Accent4 - 20%" xfId="328"/>
    <cellStyle name="Accent4 - 40%" xfId="329"/>
    <cellStyle name="好_建行" xfId="330"/>
    <cellStyle name="Accent4_公安安全支出补充表5.14" xfId="331"/>
    <cellStyle name="Header1" xfId="332"/>
    <cellStyle name="Accent5" xfId="333"/>
    <cellStyle name="好_2009年一般性转移支付标准工资_~5676413" xfId="334"/>
    <cellStyle name="千分位[0]_ 白土" xfId="335"/>
    <cellStyle name="Accent5 - 40%" xfId="336"/>
    <cellStyle name="Accent5 - 60%" xfId="337"/>
    <cellStyle name="Accent5_公安安全支出补充表5.14" xfId="338"/>
    <cellStyle name="Accent6" xfId="339"/>
    <cellStyle name="Accent6 - 40%" xfId="340"/>
    <cellStyle name="Accent6 - 60%" xfId="341"/>
    <cellStyle name="常规 5 3" xfId="342"/>
    <cellStyle name="Monétaire [0]_!!!GO" xfId="343"/>
    <cellStyle name="Accent6_公安安全支出补充表5.14" xfId="344"/>
    <cellStyle name="常规 4" xfId="345"/>
    <cellStyle name="Bad" xfId="346"/>
    <cellStyle name="Calc Currency (0)" xfId="347"/>
    <cellStyle name="Calculation" xfId="348"/>
    <cellStyle name="PSHeading" xfId="349"/>
    <cellStyle name="差_530623_2006年县级财政报表附表" xfId="350"/>
    <cellStyle name="Comma  - Style3" xfId="351"/>
    <cellStyle name="category" xfId="352"/>
    <cellStyle name="㼿㼿㼿㼿㼿㼿" xfId="353"/>
    <cellStyle name="好_2007年政法部门业务指标" xfId="354"/>
    <cellStyle name="Check Cell" xfId="355"/>
    <cellStyle name="Column Headings" xfId="356"/>
    <cellStyle name="差_~4190974" xfId="357"/>
    <cellStyle name="Comma_!!!GO" xfId="358"/>
    <cellStyle name="Column$Headings" xfId="359"/>
    <cellStyle name="Model" xfId="360"/>
    <cellStyle name="Grey" xfId="361"/>
    <cellStyle name="Column_Title" xfId="362"/>
    <cellStyle name="标题 2 2" xfId="363"/>
    <cellStyle name="Comma  - Style1" xfId="364"/>
    <cellStyle name="差_下半年禁毒办案经费分配2544.3万元" xfId="365"/>
    <cellStyle name="Comma  - Style4" xfId="366"/>
    <cellStyle name="好_奖励补助测算5.24冯铸" xfId="367"/>
    <cellStyle name="好_2006年水利统计指标统计表" xfId="368"/>
    <cellStyle name="汇总 2" xfId="369"/>
    <cellStyle name="Comma  - Style5" xfId="370"/>
    <cellStyle name="Comma  - Style6" xfId="371"/>
    <cellStyle name="Comma  - Style7" xfId="372"/>
    <cellStyle name="Comma  - Style8" xfId="373"/>
    <cellStyle name="Comma [0]" xfId="374"/>
    <cellStyle name="통화_BOILER-CO1" xfId="375"/>
    <cellStyle name="comma zerodec" xfId="376"/>
    <cellStyle name="comma-d" xfId="377"/>
    <cellStyle name="Copied" xfId="378"/>
    <cellStyle name="差_2009年一般性转移支付标准工资_~5676413" xfId="379"/>
    <cellStyle name="COST1" xfId="380"/>
    <cellStyle name="样式 1" xfId="381"/>
    <cellStyle name="Prefilled" xfId="382"/>
    <cellStyle name="Currency_!!!GO" xfId="383"/>
    <cellStyle name="分级显示列_1_Book1" xfId="384"/>
    <cellStyle name="Date" xfId="385"/>
    <cellStyle name="货币 2" xfId="386"/>
    <cellStyle name="好_指标五" xfId="387"/>
    <cellStyle name="差_云南省2008年中小学教职工情况（教育厅提供20090101加工整理）" xfId="388"/>
    <cellStyle name="Dezimal_laroux" xfId="389"/>
    <cellStyle name="Dollar (zero dec)" xfId="390"/>
    <cellStyle name="Euro" xfId="391"/>
    <cellStyle name="差_00省级(定稿)" xfId="392"/>
    <cellStyle name="强调文字颜色 1 2" xfId="393"/>
    <cellStyle name="Explanatory Text" xfId="394"/>
    <cellStyle name="差_1110洱源县" xfId="395"/>
    <cellStyle name="Fixed" xfId="396"/>
    <cellStyle name="强调 1" xfId="397"/>
    <cellStyle name="好_基础数据分析" xfId="398"/>
    <cellStyle name="Followed Hyperlink_AheadBehind.xls Chart 23" xfId="399"/>
    <cellStyle name="gcd" xfId="400"/>
    <cellStyle name="差_Book1_2" xfId="401"/>
    <cellStyle name="好_2009年一般性转移支付标准工资_不用软件计算9.1不考虑经费管理评价xl" xfId="402"/>
    <cellStyle name="千分位_ 白土" xfId="403"/>
    <cellStyle name="HEADER" xfId="404"/>
    <cellStyle name="差_1003牟定县" xfId="405"/>
    <cellStyle name="HEADING1" xfId="406"/>
    <cellStyle name="HEADING2" xfId="407"/>
    <cellStyle name="差_地方配套按人均增幅控制8.31（调整结案率后）xl" xfId="408"/>
    <cellStyle name="Input [yellow]" xfId="409"/>
    <cellStyle name="常规 2_02-2008决算报表格式" xfId="410"/>
    <cellStyle name="Input Cells" xfId="411"/>
    <cellStyle name="KPMG Heading 1" xfId="412"/>
    <cellStyle name="KPMG Heading 3" xfId="413"/>
    <cellStyle name="差_银行账户情况表_2010年12月" xfId="414"/>
    <cellStyle name="好_奖励补助测算7.25 (version 1) (version 1)" xfId="415"/>
    <cellStyle name="KPMG Heading 4" xfId="416"/>
    <cellStyle name="好_1110洱源县" xfId="417"/>
    <cellStyle name="KPMG Normal" xfId="418"/>
    <cellStyle name="好_2006年在职人员情况" xfId="419"/>
    <cellStyle name="KPMG Normal Text" xfId="420"/>
    <cellStyle name="sstot" xfId="421"/>
    <cellStyle name="Title" xfId="422"/>
    <cellStyle name="Lines Fill" xfId="423"/>
    <cellStyle name="常规 2" xfId="424"/>
    <cellStyle name="检查单元格 2" xfId="425"/>
    <cellStyle name="Linked Cell" xfId="426"/>
    <cellStyle name="归盒啦_95" xfId="427"/>
    <cellStyle name="Linked Cells" xfId="428"/>
    <cellStyle name="Millares [0]_96 Risk" xfId="429"/>
    <cellStyle name="Valuta_pldt" xfId="430"/>
    <cellStyle name="Millares_96 Risk" xfId="431"/>
    <cellStyle name="差_奖励补助测算7.25" xfId="432"/>
    <cellStyle name="Milliers [0]_!!!GO" xfId="433"/>
    <cellStyle name="Moneda_96 Risk" xfId="434"/>
    <cellStyle name="差_2009年一般性转移支付标准工资_奖励补助测算7.23" xfId="435"/>
    <cellStyle name="Monétaire_!!!GO" xfId="436"/>
    <cellStyle name="差_0502通海县" xfId="437"/>
    <cellStyle name="New Times Roman" xfId="438"/>
    <cellStyle name="no dec" xfId="439"/>
    <cellStyle name="Non défini" xfId="440"/>
    <cellStyle name="Norma,_laroux_4_营业在建 (2)_E21" xfId="441"/>
    <cellStyle name="好_历年教师人数" xfId="442"/>
    <cellStyle name="Normal_!!!GO" xfId="443"/>
    <cellStyle name="Note" xfId="444"/>
    <cellStyle name="常规 11 4" xfId="445"/>
    <cellStyle name="Œ…‹æØ‚è [0.00]_Region Orders (2)" xfId="446"/>
    <cellStyle name="Output" xfId="447"/>
    <cellStyle name="Percent_!!!GO" xfId="448"/>
    <cellStyle name="pricing" xfId="449"/>
    <cellStyle name="PSDate" xfId="450"/>
    <cellStyle name="PSDec" xfId="451"/>
    <cellStyle name="常规 21" xfId="452"/>
    <cellStyle name="PSSpacer" xfId="453"/>
    <cellStyle name="差_00省级(打印)" xfId="454"/>
    <cellStyle name="Red" xfId="455"/>
    <cellStyle name="Sheet Head" xfId="456"/>
    <cellStyle name="RowLevel_0" xfId="457"/>
    <cellStyle name="差_2008年县级公安保障标准落实奖励经费分配测算" xfId="458"/>
    <cellStyle name="Standard_AREAS" xfId="459"/>
    <cellStyle name="style" xfId="460"/>
    <cellStyle name="常规 23" xfId="461"/>
    <cellStyle name="好_2006年全省财力计算表（中央、决算）" xfId="462"/>
    <cellStyle name="style1" xfId="463"/>
    <cellStyle name="烹拳_ +Foil &amp; -FOIL &amp; PAPER" xfId="464"/>
    <cellStyle name="style2" xfId="465"/>
    <cellStyle name="Warning Text" xfId="466"/>
    <cellStyle name="subhead" xfId="467"/>
    <cellStyle name="好_2006年基础数据" xfId="468"/>
    <cellStyle name="Subtotal" xfId="469"/>
    <cellStyle name="t_HVAC Equipment (3)" xfId="470"/>
    <cellStyle name="Total" xfId="471"/>
    <cellStyle name="표준_0N-HANDLING " xfId="472"/>
    <cellStyle name="Tusental_pldt" xfId="473"/>
    <cellStyle name="Valuta (0)_pldt" xfId="474"/>
    <cellStyle name="百分比 2" xfId="475"/>
    <cellStyle name="百分比 3" xfId="476"/>
    <cellStyle name="捠壿_Region Orders (2)" xfId="477"/>
    <cellStyle name="未定义" xfId="478"/>
    <cellStyle name="编号" xfId="479"/>
    <cellStyle name="标题 1 2" xfId="480"/>
    <cellStyle name="标题 3 2" xfId="481"/>
    <cellStyle name="好_Book1_2" xfId="482"/>
    <cellStyle name="千位分隔 3" xfId="483"/>
    <cellStyle name="标题 4 2" xfId="484"/>
    <cellStyle name="标题1" xfId="485"/>
    <cellStyle name="好_00省级(打印)" xfId="486"/>
    <cellStyle name="表标题" xfId="487"/>
    <cellStyle name="差_丽江汇总" xfId="488"/>
    <cellStyle name="差 2" xfId="489"/>
    <cellStyle name="差_~5676413" xfId="490"/>
    <cellStyle name="常规 4_jhb" xfId="491"/>
    <cellStyle name="差_05玉溪" xfId="492"/>
    <cellStyle name="差_11大理" xfId="493"/>
    <cellStyle name="差_12·5整村推进项目规划表" xfId="494"/>
    <cellStyle name="差_2006年在职人员情况" xfId="495"/>
    <cellStyle name="差_2、土地面积、人口、粮食产量基本情况" xfId="496"/>
    <cellStyle name="差_2007年可用财力" xfId="497"/>
    <cellStyle name="好_县级基础数据" xfId="498"/>
    <cellStyle name="差_业务工作量指标" xfId="499"/>
    <cellStyle name="差_2007年人员分部门统计表" xfId="500"/>
    <cellStyle name="差_2009年一般性转移支付标准工资" xfId="501"/>
    <cellStyle name="差_2009年一般性转移支付标准工资_~4190974" xfId="502"/>
    <cellStyle name="差_下半年禁吸戒毒经费1000万元" xfId="503"/>
    <cellStyle name="差_2009年一般性转移支付标准工资_不用软件计算9.1不考虑经费管理评价xl" xfId="504"/>
    <cellStyle name="超级链接" xfId="505"/>
    <cellStyle name="差_2009年一般性转移支付标准工资_地方配套按人均增幅控制8.30xl" xfId="506"/>
    <cellStyle name="好_云南省2008年中小学教师人数统计表" xfId="507"/>
    <cellStyle name="差_2009年一般性转移支付标准工资_地方配套按人均增幅控制8.30一般预算平均增幅、人均可用财力平均增幅两次控制、社会治安系数调整、案件数调整xl" xfId="508"/>
    <cellStyle name="差_2009年一般性转移支付标准工资_地方配套按人均增幅控制8.31（调整结案率后）xl" xfId="509"/>
    <cellStyle name="差_2009年一般性转移支付标准工资_奖励补助测算5.23新" xfId="510"/>
    <cellStyle name="差_义务教育阶段教职工人数（教育厅提供最终）" xfId="511"/>
    <cellStyle name="差_2009年一般性转移支付标准工资_奖励补助测算5.24冯铸" xfId="512"/>
    <cellStyle name="差_云南省2008年中小学教师人数统计表" xfId="513"/>
    <cellStyle name="差_2009年一般性转移支付标准工资_奖励补助测算7.25 (version 1) (version 1)" xfId="514"/>
    <cellStyle name="差_530629_2006年县级财政报表附表" xfId="515"/>
    <cellStyle name="差_5334_2006年迪庆县级财政报表附表" xfId="516"/>
    <cellStyle name="好_地方配套按人均增幅控制8.31（调整结案率后）xl" xfId="517"/>
    <cellStyle name="差_Book1" xfId="518"/>
    <cellStyle name="差_地方配套按人均增幅控制8.30xl" xfId="519"/>
    <cellStyle name="差_Book1_1" xfId="520"/>
    <cellStyle name="差_Book1_甘南州" xfId="521"/>
    <cellStyle name="好_2007年可用财力" xfId="522"/>
    <cellStyle name="差_Book1_县公司" xfId="523"/>
    <cellStyle name="差_M01-2(州市补助收入)" xfId="524"/>
    <cellStyle name="差_M03" xfId="525"/>
    <cellStyle name="差_不用软件计算9.1不考虑经费管理评价xl" xfId="526"/>
    <cellStyle name="好_奖励补助测算5.22测试" xfId="527"/>
    <cellStyle name="差_财政供养人员" xfId="528"/>
    <cellStyle name="差_财政支出对上级的依赖程度" xfId="529"/>
    <cellStyle name="差_城建部门" xfId="530"/>
    <cellStyle name="好_2011计划表" xfId="531"/>
    <cellStyle name="差_地方配套按人均增幅控制8.30一般预算平均增幅、人均可用财力平均增幅两次控制、社会治安系数调整、案件数调整xl" xfId="532"/>
    <cellStyle name="差_第一部分：综合全" xfId="533"/>
    <cellStyle name="差_东乡县2013年第二批财政专项扶贫资金项目计划（修改稿）" xfId="534"/>
    <cellStyle name="差_汇总" xfId="535"/>
    <cellStyle name="分级显示行_1_13区汇总" xfId="536"/>
    <cellStyle name="差_汇总-县级财政报表附表" xfId="537"/>
    <cellStyle name="差_基础数据分析" xfId="538"/>
    <cellStyle name="好_县公司" xfId="539"/>
    <cellStyle name="差_计划表" xfId="540"/>
    <cellStyle name="常规 9" xfId="541"/>
    <cellStyle name="差_检验表" xfId="542"/>
    <cellStyle name="差_检验表（调整后）" xfId="543"/>
    <cellStyle name="差_历年教师人数" xfId="544"/>
    <cellStyle name="差_临夏州2013年第一批财政扶贫资金项目计划" xfId="545"/>
    <cellStyle name="差_三季度－表二" xfId="546"/>
    <cellStyle name="差_卫生部门" xfId="547"/>
    <cellStyle name="差_文体广播部门" xfId="548"/>
    <cellStyle name="好_M01-2(州市补助收入)" xfId="549"/>
    <cellStyle name="差_县级公安机关公用经费标准奖励测算方案（定稿）" xfId="550"/>
    <cellStyle name="差_云南水利电力有限公司" xfId="551"/>
    <cellStyle name="常规 2 2 2" xfId="552"/>
    <cellStyle name="常规 2 2 3" xfId="553"/>
    <cellStyle name="常规 2 7" xfId="554"/>
    <cellStyle name="常规 2 8" xfId="555"/>
    <cellStyle name="输入 2" xfId="556"/>
    <cellStyle name="常规 22" xfId="557"/>
    <cellStyle name="常规 3 2" xfId="558"/>
    <cellStyle name="常规 3_天水市" xfId="559"/>
    <cellStyle name="常规 4 2" xfId="560"/>
    <cellStyle name="常规 5_jhb" xfId="561"/>
    <cellStyle name="常规 6 2" xfId="562"/>
    <cellStyle name="注释 2" xfId="563"/>
    <cellStyle name="常规 7" xfId="564"/>
    <cellStyle name="常规 8" xfId="565"/>
    <cellStyle name="公司标准表" xfId="566"/>
    <cellStyle name="好_2007年检察院案件数" xfId="567"/>
    <cellStyle name="好_~4190974" xfId="568"/>
    <cellStyle name="好_~5676413" xfId="569"/>
    <cellStyle name="好_高中教师人数（教育厅1.6日提供）" xfId="570"/>
    <cellStyle name="好_银行账户情况表_2010年12月" xfId="571"/>
    <cellStyle name="好_12·5整村推进项目规划表" xfId="572"/>
    <cellStyle name="好_2009年一般性转移支付标准工资_地方配套按人均增幅控制8.30xl" xfId="573"/>
    <cellStyle name="好_2、土地面积、人口、粮食产量基本情况" xfId="574"/>
    <cellStyle name="好_2009年一般性转移支付标准工资" xfId="575"/>
    <cellStyle name="霓付_ +Foil &amp; -FOIL &amp; PAPER" xfId="576"/>
    <cellStyle name="好_2009年一般性转移支付标准工资_地方配套按人均增幅控制8.31（调整结案率后）xl" xfId="577"/>
    <cellStyle name="好_2009年一般性转移支付标准工资_奖励补助测算5.22测试" xfId="578"/>
    <cellStyle name="好_2009年一般性转移支付标准工资_奖励补助测算5.23新" xfId="579"/>
    <cellStyle name="好_2009年一般性转移支付标准工资_奖励补助测算5.24冯铸" xfId="580"/>
    <cellStyle name="好_2009年一般性转移支付标准工资_奖励补助测算7.23" xfId="581"/>
    <cellStyle name="好_2009年一般性转移支付标准工资_奖励补助测算7.25" xfId="582"/>
    <cellStyle name="好_2009年一般性转移支付标准工资_奖励补助测算7.25 (version 1) (version 1)" xfId="583"/>
    <cellStyle name="好_530623_2006年县级财政报表附表" xfId="584"/>
    <cellStyle name="好_530629_2006年县级财政报表附表" xfId="585"/>
    <cellStyle name="好_5334_2006年迪庆县级财政报表附表" xfId="586"/>
    <cellStyle name="好_Book1" xfId="587"/>
    <cellStyle name="好_Book1_甘南州" xfId="588"/>
    <cellStyle name="好_Book1_银行账户情况表_2010年12月" xfId="589"/>
    <cellStyle name="好_Book2" xfId="590"/>
    <cellStyle name="强调文字颜色 6 2" xfId="591"/>
    <cellStyle name="好_不用软件计算9.1不考虑经费管理评价xl" xfId="592"/>
    <cellStyle name="好_财政支出对上级的依赖程度" xfId="593"/>
    <cellStyle name="好_城建部门" xfId="594"/>
    <cellStyle name="好_地方配套按人均增幅控制8.30xl" xfId="595"/>
    <cellStyle name="好_地方配套按人均增幅控制8.30一般预算平均增幅、人均可用财力平均增幅两次控制、社会治安系数调整、案件数调整xl" xfId="596"/>
    <cellStyle name="好_东乡县2013年第二批财政专项扶贫资金项目计划（修改稿）" xfId="597"/>
    <cellStyle name="好_汇总" xfId="598"/>
    <cellStyle name="好_计划表" xfId="599"/>
    <cellStyle name="好_检验表（调整后）" xfId="600"/>
    <cellStyle name="好_奖励补助测算7.23" xfId="601"/>
    <cellStyle name="好_奖励补助测算7.25" xfId="602"/>
    <cellStyle name="好_教师绩效工资测算表（离退休按各地上报数测算）2009年1月1日" xfId="603"/>
    <cellStyle name="好_教育厅提供义务教育及高中教师人数（2009年1月6日）" xfId="604"/>
    <cellStyle name="好_丽江汇总" xfId="605"/>
    <cellStyle name="好_临夏州2013年第一批财政扶贫资金项目计划" xfId="606"/>
    <cellStyle name="好_卫生部门" xfId="607"/>
    <cellStyle name="好_文体广播部门" xfId="608"/>
    <cellStyle name="好_县级公安机关公用经费标准奖励测算方案（定稿）" xfId="609"/>
    <cellStyle name="好_云南省2008年中小学教职工情况（教育厅提供20090101加工整理）" xfId="610"/>
    <cellStyle name="好_业务工作量指标" xfId="611"/>
    <cellStyle name="适中 2" xfId="612"/>
    <cellStyle name="好_义务教育阶段教职工人数（教育厅提供最终）" xfId="613"/>
    <cellStyle name="好_云南农村义务教育统计表" xfId="614"/>
    <cellStyle name="好_云南省2008年转移支付测算——州市本级考核部分及政策性测算" xfId="615"/>
    <cellStyle name="好_云南水利电力有限公司" xfId="616"/>
    <cellStyle name="后继超级链接" xfId="617"/>
    <cellStyle name="后继超链接" xfId="618"/>
    <cellStyle name="货币 2 2" xfId="619"/>
    <cellStyle name="貨幣 [0]_SGV" xfId="620"/>
    <cellStyle name="貨幣_SGV" xfId="621"/>
    <cellStyle name="计算 2" xfId="622"/>
    <cellStyle name="解释性文本 2" xfId="623"/>
    <cellStyle name="借出原因" xfId="624"/>
    <cellStyle name="链接单元格 2" xfId="625"/>
    <cellStyle name="霓付 [0]_ +Foil &amp; -FOIL &amp; PAPER" xfId="626"/>
    <cellStyle name="普通_ 白土" xfId="627"/>
    <cellStyle name="千位[0]_ 方正PC" xfId="628"/>
    <cellStyle name="千位_ 方正PC" xfId="629"/>
    <cellStyle name="千位分隔[0] 2" xfId="630"/>
    <cellStyle name="钎霖_4岿角利" xfId="631"/>
    <cellStyle name="强调文字颜色 3 2" xfId="632"/>
    <cellStyle name="输出 2" xfId="633"/>
    <cellStyle name="数量" xfId="634"/>
    <cellStyle name="数字" xfId="635"/>
    <cellStyle name="㼿㼿㼿㼿㼿㼿㼿㼿㼿㼿㼿?" xfId="636"/>
    <cellStyle name="小数" xfId="637"/>
    <cellStyle name="昗弨_Pacific Region P&amp;L" xfId="638"/>
    <cellStyle name="寘嬫愗傝 [0.00]_Region Orders (2)" xfId="639"/>
    <cellStyle name="寘嬫愗傝_Region Orders (2)" xfId="640"/>
    <cellStyle name="资产" xfId="641"/>
    <cellStyle name="통화 [0]_BOILER-CO1" xfId="6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externalLink" Target="externalLinks/externalLink24.xml" /><Relationship Id="rId30" Type="http://schemas.openxmlformats.org/officeDocument/2006/relationships/externalLink" Target="externalLinks/externalLink25.xml" /><Relationship Id="rId31" Type="http://schemas.openxmlformats.org/officeDocument/2006/relationships/externalLink" Target="externalLinks/externalLink26.xml" /><Relationship Id="rId32" Type="http://schemas.openxmlformats.org/officeDocument/2006/relationships/externalLink" Target="externalLinks/externalLink27.xml" /><Relationship Id="rId33" Type="http://schemas.openxmlformats.org/officeDocument/2006/relationships/externalLink" Target="externalLinks/externalLink28.xml" /><Relationship Id="rId34" Type="http://schemas.openxmlformats.org/officeDocument/2006/relationships/externalLink" Target="externalLinks/externalLink29.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4</xdr:row>
      <xdr:rowOff>0</xdr:rowOff>
    </xdr:from>
    <xdr:to>
      <xdr:col>1</xdr:col>
      <xdr:colOff>381000</xdr:colOff>
      <xdr:row>5</xdr:row>
      <xdr:rowOff>619125</xdr:rowOff>
    </xdr:to>
    <xdr:pic>
      <xdr:nvPicPr>
        <xdr:cNvPr id="1" name="Picture 320"/>
        <xdr:cNvPicPr preferRelativeResize="1">
          <a:picLocks noChangeAspect="0"/>
        </xdr:cNvPicPr>
      </xdr:nvPicPr>
      <xdr:blipFill>
        <a:blip r:embed="rId1"/>
        <a:stretch>
          <a:fillRect/>
        </a:stretch>
      </xdr:blipFill>
      <xdr:spPr>
        <a:xfrm>
          <a:off x="809625" y="4572000"/>
          <a:ext cx="9525" cy="771525"/>
        </a:xfrm>
        <a:prstGeom prst="rect">
          <a:avLst/>
        </a:prstGeom>
        <a:noFill/>
        <a:ln w="9525" cmpd="sng">
          <a:noFill/>
        </a:ln>
      </xdr:spPr>
    </xdr:pic>
    <xdr:clientData/>
  </xdr:twoCellAnchor>
  <xdr:twoCellAnchor editAs="oneCell">
    <xdr:from>
      <xdr:col>1</xdr:col>
      <xdr:colOff>371475</xdr:colOff>
      <xdr:row>4</xdr:row>
      <xdr:rowOff>0</xdr:rowOff>
    </xdr:from>
    <xdr:to>
      <xdr:col>1</xdr:col>
      <xdr:colOff>381000</xdr:colOff>
      <xdr:row>5</xdr:row>
      <xdr:rowOff>619125</xdr:rowOff>
    </xdr:to>
    <xdr:pic>
      <xdr:nvPicPr>
        <xdr:cNvPr id="2" name="Picture 321"/>
        <xdr:cNvPicPr preferRelativeResize="1">
          <a:picLocks noChangeAspect="0"/>
        </xdr:cNvPicPr>
      </xdr:nvPicPr>
      <xdr:blipFill>
        <a:blip r:embed="rId1"/>
        <a:stretch>
          <a:fillRect/>
        </a:stretch>
      </xdr:blipFill>
      <xdr:spPr>
        <a:xfrm>
          <a:off x="809625" y="4572000"/>
          <a:ext cx="9525" cy="771525"/>
        </a:xfrm>
        <a:prstGeom prst="rect">
          <a:avLst/>
        </a:prstGeom>
        <a:noFill/>
        <a:ln w="9525" cmpd="sng">
          <a:noFill/>
        </a:ln>
      </xdr:spPr>
    </xdr:pic>
    <xdr:clientData/>
  </xdr:twoCellAnchor>
  <xdr:twoCellAnchor editAs="oneCell">
    <xdr:from>
      <xdr:col>1</xdr:col>
      <xdr:colOff>371475</xdr:colOff>
      <xdr:row>4</xdr:row>
      <xdr:rowOff>0</xdr:rowOff>
    </xdr:from>
    <xdr:to>
      <xdr:col>1</xdr:col>
      <xdr:colOff>381000</xdr:colOff>
      <xdr:row>5</xdr:row>
      <xdr:rowOff>619125</xdr:rowOff>
    </xdr:to>
    <xdr:pic>
      <xdr:nvPicPr>
        <xdr:cNvPr id="3" name="Picture 322"/>
        <xdr:cNvPicPr preferRelativeResize="1">
          <a:picLocks noChangeAspect="0"/>
        </xdr:cNvPicPr>
      </xdr:nvPicPr>
      <xdr:blipFill>
        <a:blip r:embed="rId1"/>
        <a:stretch>
          <a:fillRect/>
        </a:stretch>
      </xdr:blipFill>
      <xdr:spPr>
        <a:xfrm>
          <a:off x="809625" y="4572000"/>
          <a:ext cx="9525" cy="771525"/>
        </a:xfrm>
        <a:prstGeom prst="rect">
          <a:avLst/>
        </a:prstGeom>
        <a:noFill/>
        <a:ln w="9525" cmpd="sng">
          <a:noFill/>
        </a:ln>
      </xdr:spPr>
    </xdr:pic>
    <xdr:clientData/>
  </xdr:twoCellAnchor>
  <xdr:twoCellAnchor editAs="oneCell">
    <xdr:from>
      <xdr:col>1</xdr:col>
      <xdr:colOff>371475</xdr:colOff>
      <xdr:row>4</xdr:row>
      <xdr:rowOff>0</xdr:rowOff>
    </xdr:from>
    <xdr:to>
      <xdr:col>1</xdr:col>
      <xdr:colOff>381000</xdr:colOff>
      <xdr:row>5</xdr:row>
      <xdr:rowOff>619125</xdr:rowOff>
    </xdr:to>
    <xdr:pic>
      <xdr:nvPicPr>
        <xdr:cNvPr id="4" name="Picture 323"/>
        <xdr:cNvPicPr preferRelativeResize="1">
          <a:picLocks noChangeAspect="0"/>
        </xdr:cNvPicPr>
      </xdr:nvPicPr>
      <xdr:blipFill>
        <a:blip r:embed="rId1"/>
        <a:stretch>
          <a:fillRect/>
        </a:stretch>
      </xdr:blipFill>
      <xdr:spPr>
        <a:xfrm>
          <a:off x="809625" y="4572000"/>
          <a:ext cx="9525" cy="771525"/>
        </a:xfrm>
        <a:prstGeom prst="rect">
          <a:avLst/>
        </a:prstGeom>
        <a:noFill/>
        <a:ln w="9525" cmpd="sng">
          <a:noFill/>
        </a:ln>
      </xdr:spPr>
    </xdr:pic>
    <xdr:clientData/>
  </xdr:twoCellAnchor>
  <xdr:twoCellAnchor editAs="oneCell">
    <xdr:from>
      <xdr:col>1</xdr:col>
      <xdr:colOff>371475</xdr:colOff>
      <xdr:row>4</xdr:row>
      <xdr:rowOff>0</xdr:rowOff>
    </xdr:from>
    <xdr:to>
      <xdr:col>1</xdr:col>
      <xdr:colOff>381000</xdr:colOff>
      <xdr:row>5</xdr:row>
      <xdr:rowOff>619125</xdr:rowOff>
    </xdr:to>
    <xdr:pic>
      <xdr:nvPicPr>
        <xdr:cNvPr id="5" name="Picture 324"/>
        <xdr:cNvPicPr preferRelativeResize="1">
          <a:picLocks noChangeAspect="0"/>
        </xdr:cNvPicPr>
      </xdr:nvPicPr>
      <xdr:blipFill>
        <a:blip r:embed="rId1"/>
        <a:stretch>
          <a:fillRect/>
        </a:stretch>
      </xdr:blipFill>
      <xdr:spPr>
        <a:xfrm>
          <a:off x="809625" y="4572000"/>
          <a:ext cx="9525" cy="771525"/>
        </a:xfrm>
        <a:prstGeom prst="rect">
          <a:avLst/>
        </a:prstGeom>
        <a:noFill/>
        <a:ln w="9525" cmpd="sng">
          <a:noFill/>
        </a:ln>
      </xdr:spPr>
    </xdr:pic>
    <xdr:clientData/>
  </xdr:twoCellAnchor>
  <xdr:twoCellAnchor editAs="oneCell">
    <xdr:from>
      <xdr:col>1</xdr:col>
      <xdr:colOff>371475</xdr:colOff>
      <xdr:row>4</xdr:row>
      <xdr:rowOff>0</xdr:rowOff>
    </xdr:from>
    <xdr:to>
      <xdr:col>1</xdr:col>
      <xdr:colOff>381000</xdr:colOff>
      <xdr:row>5</xdr:row>
      <xdr:rowOff>619125</xdr:rowOff>
    </xdr:to>
    <xdr:pic>
      <xdr:nvPicPr>
        <xdr:cNvPr id="6" name="Picture 325"/>
        <xdr:cNvPicPr preferRelativeResize="1">
          <a:picLocks noChangeAspect="0"/>
        </xdr:cNvPicPr>
      </xdr:nvPicPr>
      <xdr:blipFill>
        <a:blip r:embed="rId1"/>
        <a:stretch>
          <a:fillRect/>
        </a:stretch>
      </xdr:blipFill>
      <xdr:spPr>
        <a:xfrm>
          <a:off x="809625" y="4572000"/>
          <a:ext cx="9525" cy="771525"/>
        </a:xfrm>
        <a:prstGeom prst="rect">
          <a:avLst/>
        </a:prstGeom>
        <a:noFill/>
        <a:ln w="9525" cmpd="sng">
          <a:noFill/>
        </a:ln>
      </xdr:spPr>
    </xdr:pic>
    <xdr:clientData/>
  </xdr:twoCellAnchor>
  <xdr:twoCellAnchor editAs="oneCell">
    <xdr:from>
      <xdr:col>1</xdr:col>
      <xdr:colOff>371475</xdr:colOff>
      <xdr:row>4</xdr:row>
      <xdr:rowOff>0</xdr:rowOff>
    </xdr:from>
    <xdr:to>
      <xdr:col>1</xdr:col>
      <xdr:colOff>381000</xdr:colOff>
      <xdr:row>5</xdr:row>
      <xdr:rowOff>619125</xdr:rowOff>
    </xdr:to>
    <xdr:pic>
      <xdr:nvPicPr>
        <xdr:cNvPr id="7" name="Picture 326"/>
        <xdr:cNvPicPr preferRelativeResize="1">
          <a:picLocks noChangeAspect="0"/>
        </xdr:cNvPicPr>
      </xdr:nvPicPr>
      <xdr:blipFill>
        <a:blip r:embed="rId1"/>
        <a:stretch>
          <a:fillRect/>
        </a:stretch>
      </xdr:blipFill>
      <xdr:spPr>
        <a:xfrm>
          <a:off x="809625" y="4572000"/>
          <a:ext cx="9525" cy="771525"/>
        </a:xfrm>
        <a:prstGeom prst="rect">
          <a:avLst/>
        </a:prstGeom>
        <a:noFill/>
        <a:ln w="9525" cmpd="sng">
          <a:noFill/>
        </a:ln>
      </xdr:spPr>
    </xdr:pic>
    <xdr:clientData/>
  </xdr:twoCellAnchor>
  <xdr:twoCellAnchor editAs="oneCell">
    <xdr:from>
      <xdr:col>1</xdr:col>
      <xdr:colOff>371475</xdr:colOff>
      <xdr:row>4</xdr:row>
      <xdr:rowOff>0</xdr:rowOff>
    </xdr:from>
    <xdr:to>
      <xdr:col>1</xdr:col>
      <xdr:colOff>381000</xdr:colOff>
      <xdr:row>5</xdr:row>
      <xdr:rowOff>619125</xdr:rowOff>
    </xdr:to>
    <xdr:pic>
      <xdr:nvPicPr>
        <xdr:cNvPr id="8" name="Picture 327"/>
        <xdr:cNvPicPr preferRelativeResize="1">
          <a:picLocks noChangeAspect="0"/>
        </xdr:cNvPicPr>
      </xdr:nvPicPr>
      <xdr:blipFill>
        <a:blip r:embed="rId1"/>
        <a:stretch>
          <a:fillRect/>
        </a:stretch>
      </xdr:blipFill>
      <xdr:spPr>
        <a:xfrm>
          <a:off x="809625" y="4572000"/>
          <a:ext cx="9525" cy="771525"/>
        </a:xfrm>
        <a:prstGeom prst="rect">
          <a:avLst/>
        </a:prstGeom>
        <a:noFill/>
        <a:ln w="9525" cmpd="sng">
          <a:noFill/>
        </a:ln>
      </xdr:spPr>
    </xdr:pic>
    <xdr:clientData/>
  </xdr:twoCellAnchor>
  <xdr:twoCellAnchor editAs="oneCell">
    <xdr:from>
      <xdr:col>1</xdr:col>
      <xdr:colOff>371475</xdr:colOff>
      <xdr:row>4</xdr:row>
      <xdr:rowOff>0</xdr:rowOff>
    </xdr:from>
    <xdr:to>
      <xdr:col>1</xdr:col>
      <xdr:colOff>381000</xdr:colOff>
      <xdr:row>5</xdr:row>
      <xdr:rowOff>619125</xdr:rowOff>
    </xdr:to>
    <xdr:pic>
      <xdr:nvPicPr>
        <xdr:cNvPr id="9" name="Picture 328"/>
        <xdr:cNvPicPr preferRelativeResize="1">
          <a:picLocks noChangeAspect="0"/>
        </xdr:cNvPicPr>
      </xdr:nvPicPr>
      <xdr:blipFill>
        <a:blip r:embed="rId1"/>
        <a:stretch>
          <a:fillRect/>
        </a:stretch>
      </xdr:blipFill>
      <xdr:spPr>
        <a:xfrm>
          <a:off x="809625" y="4572000"/>
          <a:ext cx="9525" cy="771525"/>
        </a:xfrm>
        <a:prstGeom prst="rect">
          <a:avLst/>
        </a:prstGeom>
        <a:noFill/>
        <a:ln w="9525" cmpd="sng">
          <a:noFill/>
        </a:ln>
      </xdr:spPr>
    </xdr:pic>
    <xdr:clientData/>
  </xdr:twoCellAnchor>
  <xdr:twoCellAnchor editAs="oneCell">
    <xdr:from>
      <xdr:col>1</xdr:col>
      <xdr:colOff>371475</xdr:colOff>
      <xdr:row>4</xdr:row>
      <xdr:rowOff>0</xdr:rowOff>
    </xdr:from>
    <xdr:to>
      <xdr:col>1</xdr:col>
      <xdr:colOff>381000</xdr:colOff>
      <xdr:row>5</xdr:row>
      <xdr:rowOff>619125</xdr:rowOff>
    </xdr:to>
    <xdr:pic>
      <xdr:nvPicPr>
        <xdr:cNvPr id="10" name="Picture 329"/>
        <xdr:cNvPicPr preferRelativeResize="1">
          <a:picLocks noChangeAspect="0"/>
        </xdr:cNvPicPr>
      </xdr:nvPicPr>
      <xdr:blipFill>
        <a:blip r:embed="rId1"/>
        <a:stretch>
          <a:fillRect/>
        </a:stretch>
      </xdr:blipFill>
      <xdr:spPr>
        <a:xfrm>
          <a:off x="809625" y="4572000"/>
          <a:ext cx="95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9</xdr:row>
      <xdr:rowOff>0</xdr:rowOff>
    </xdr:from>
    <xdr:to>
      <xdr:col>1</xdr:col>
      <xdr:colOff>381000</xdr:colOff>
      <xdr:row>9</xdr:row>
      <xdr:rowOff>762000</xdr:rowOff>
    </xdr:to>
    <xdr:pic>
      <xdr:nvPicPr>
        <xdr:cNvPr id="1" name="Picture 503"/>
        <xdr:cNvPicPr preferRelativeResize="1">
          <a:picLocks noChangeAspect="0"/>
        </xdr:cNvPicPr>
      </xdr:nvPicPr>
      <xdr:blipFill>
        <a:blip r:embed="rId1"/>
        <a:stretch>
          <a:fillRect/>
        </a:stretch>
      </xdr:blipFill>
      <xdr:spPr>
        <a:xfrm>
          <a:off x="809625" y="3333750"/>
          <a:ext cx="9525" cy="762000"/>
        </a:xfrm>
        <a:prstGeom prst="rect">
          <a:avLst/>
        </a:prstGeom>
        <a:noFill/>
        <a:ln w="9525" cmpd="sng">
          <a:noFill/>
        </a:ln>
      </xdr:spPr>
    </xdr:pic>
    <xdr:clientData/>
  </xdr:twoCellAnchor>
  <xdr:twoCellAnchor editAs="oneCell">
    <xdr:from>
      <xdr:col>1</xdr:col>
      <xdr:colOff>371475</xdr:colOff>
      <xdr:row>9</xdr:row>
      <xdr:rowOff>0</xdr:rowOff>
    </xdr:from>
    <xdr:to>
      <xdr:col>1</xdr:col>
      <xdr:colOff>381000</xdr:colOff>
      <xdr:row>9</xdr:row>
      <xdr:rowOff>762000</xdr:rowOff>
    </xdr:to>
    <xdr:pic>
      <xdr:nvPicPr>
        <xdr:cNvPr id="2" name="Picture 504"/>
        <xdr:cNvPicPr preferRelativeResize="1">
          <a:picLocks noChangeAspect="0"/>
        </xdr:cNvPicPr>
      </xdr:nvPicPr>
      <xdr:blipFill>
        <a:blip r:embed="rId1"/>
        <a:stretch>
          <a:fillRect/>
        </a:stretch>
      </xdr:blipFill>
      <xdr:spPr>
        <a:xfrm>
          <a:off x="809625" y="3333750"/>
          <a:ext cx="9525" cy="762000"/>
        </a:xfrm>
        <a:prstGeom prst="rect">
          <a:avLst/>
        </a:prstGeom>
        <a:noFill/>
        <a:ln w="9525" cmpd="sng">
          <a:noFill/>
        </a:ln>
      </xdr:spPr>
    </xdr:pic>
    <xdr:clientData/>
  </xdr:twoCellAnchor>
  <xdr:twoCellAnchor editAs="oneCell">
    <xdr:from>
      <xdr:col>1</xdr:col>
      <xdr:colOff>371475</xdr:colOff>
      <xdr:row>9</xdr:row>
      <xdr:rowOff>0</xdr:rowOff>
    </xdr:from>
    <xdr:to>
      <xdr:col>1</xdr:col>
      <xdr:colOff>381000</xdr:colOff>
      <xdr:row>9</xdr:row>
      <xdr:rowOff>762000</xdr:rowOff>
    </xdr:to>
    <xdr:pic>
      <xdr:nvPicPr>
        <xdr:cNvPr id="3" name="Picture 505"/>
        <xdr:cNvPicPr preferRelativeResize="1">
          <a:picLocks noChangeAspect="0"/>
        </xdr:cNvPicPr>
      </xdr:nvPicPr>
      <xdr:blipFill>
        <a:blip r:embed="rId1"/>
        <a:stretch>
          <a:fillRect/>
        </a:stretch>
      </xdr:blipFill>
      <xdr:spPr>
        <a:xfrm>
          <a:off x="809625" y="3333750"/>
          <a:ext cx="9525" cy="762000"/>
        </a:xfrm>
        <a:prstGeom prst="rect">
          <a:avLst/>
        </a:prstGeom>
        <a:noFill/>
        <a:ln w="9525" cmpd="sng">
          <a:noFill/>
        </a:ln>
      </xdr:spPr>
    </xdr:pic>
    <xdr:clientData/>
  </xdr:twoCellAnchor>
  <xdr:twoCellAnchor editAs="oneCell">
    <xdr:from>
      <xdr:col>1</xdr:col>
      <xdr:colOff>371475</xdr:colOff>
      <xdr:row>9</xdr:row>
      <xdr:rowOff>0</xdr:rowOff>
    </xdr:from>
    <xdr:to>
      <xdr:col>1</xdr:col>
      <xdr:colOff>381000</xdr:colOff>
      <xdr:row>9</xdr:row>
      <xdr:rowOff>762000</xdr:rowOff>
    </xdr:to>
    <xdr:pic>
      <xdr:nvPicPr>
        <xdr:cNvPr id="4" name="Picture 506"/>
        <xdr:cNvPicPr preferRelativeResize="1">
          <a:picLocks noChangeAspect="0"/>
        </xdr:cNvPicPr>
      </xdr:nvPicPr>
      <xdr:blipFill>
        <a:blip r:embed="rId1"/>
        <a:stretch>
          <a:fillRect/>
        </a:stretch>
      </xdr:blipFill>
      <xdr:spPr>
        <a:xfrm>
          <a:off x="809625" y="3333750"/>
          <a:ext cx="9525" cy="762000"/>
        </a:xfrm>
        <a:prstGeom prst="rect">
          <a:avLst/>
        </a:prstGeom>
        <a:noFill/>
        <a:ln w="9525" cmpd="sng">
          <a:noFill/>
        </a:ln>
      </xdr:spPr>
    </xdr:pic>
    <xdr:clientData/>
  </xdr:twoCellAnchor>
  <xdr:twoCellAnchor editAs="oneCell">
    <xdr:from>
      <xdr:col>1</xdr:col>
      <xdr:colOff>371475</xdr:colOff>
      <xdr:row>9</xdr:row>
      <xdr:rowOff>0</xdr:rowOff>
    </xdr:from>
    <xdr:to>
      <xdr:col>1</xdr:col>
      <xdr:colOff>381000</xdr:colOff>
      <xdr:row>9</xdr:row>
      <xdr:rowOff>762000</xdr:rowOff>
    </xdr:to>
    <xdr:pic>
      <xdr:nvPicPr>
        <xdr:cNvPr id="5" name="Picture 507"/>
        <xdr:cNvPicPr preferRelativeResize="1">
          <a:picLocks noChangeAspect="0"/>
        </xdr:cNvPicPr>
      </xdr:nvPicPr>
      <xdr:blipFill>
        <a:blip r:embed="rId1"/>
        <a:stretch>
          <a:fillRect/>
        </a:stretch>
      </xdr:blipFill>
      <xdr:spPr>
        <a:xfrm>
          <a:off x="809625" y="3333750"/>
          <a:ext cx="9525" cy="762000"/>
        </a:xfrm>
        <a:prstGeom prst="rect">
          <a:avLst/>
        </a:prstGeom>
        <a:noFill/>
        <a:ln w="9525" cmpd="sng">
          <a:noFill/>
        </a:ln>
      </xdr:spPr>
    </xdr:pic>
    <xdr:clientData/>
  </xdr:twoCellAnchor>
  <xdr:twoCellAnchor editAs="oneCell">
    <xdr:from>
      <xdr:col>1</xdr:col>
      <xdr:colOff>371475</xdr:colOff>
      <xdr:row>9</xdr:row>
      <xdr:rowOff>0</xdr:rowOff>
    </xdr:from>
    <xdr:to>
      <xdr:col>1</xdr:col>
      <xdr:colOff>381000</xdr:colOff>
      <xdr:row>9</xdr:row>
      <xdr:rowOff>762000</xdr:rowOff>
    </xdr:to>
    <xdr:pic>
      <xdr:nvPicPr>
        <xdr:cNvPr id="6" name="Picture 508"/>
        <xdr:cNvPicPr preferRelativeResize="1">
          <a:picLocks noChangeAspect="0"/>
        </xdr:cNvPicPr>
      </xdr:nvPicPr>
      <xdr:blipFill>
        <a:blip r:embed="rId1"/>
        <a:stretch>
          <a:fillRect/>
        </a:stretch>
      </xdr:blipFill>
      <xdr:spPr>
        <a:xfrm>
          <a:off x="809625" y="3333750"/>
          <a:ext cx="9525" cy="762000"/>
        </a:xfrm>
        <a:prstGeom prst="rect">
          <a:avLst/>
        </a:prstGeom>
        <a:noFill/>
        <a:ln w="9525" cmpd="sng">
          <a:noFill/>
        </a:ln>
      </xdr:spPr>
    </xdr:pic>
    <xdr:clientData/>
  </xdr:twoCellAnchor>
  <xdr:twoCellAnchor editAs="oneCell">
    <xdr:from>
      <xdr:col>1</xdr:col>
      <xdr:colOff>371475</xdr:colOff>
      <xdr:row>9</xdr:row>
      <xdr:rowOff>0</xdr:rowOff>
    </xdr:from>
    <xdr:to>
      <xdr:col>1</xdr:col>
      <xdr:colOff>381000</xdr:colOff>
      <xdr:row>9</xdr:row>
      <xdr:rowOff>762000</xdr:rowOff>
    </xdr:to>
    <xdr:pic>
      <xdr:nvPicPr>
        <xdr:cNvPr id="7" name="Picture 509"/>
        <xdr:cNvPicPr preferRelativeResize="1">
          <a:picLocks noChangeAspect="0"/>
        </xdr:cNvPicPr>
      </xdr:nvPicPr>
      <xdr:blipFill>
        <a:blip r:embed="rId1"/>
        <a:stretch>
          <a:fillRect/>
        </a:stretch>
      </xdr:blipFill>
      <xdr:spPr>
        <a:xfrm>
          <a:off x="809625" y="3333750"/>
          <a:ext cx="9525" cy="762000"/>
        </a:xfrm>
        <a:prstGeom prst="rect">
          <a:avLst/>
        </a:prstGeom>
        <a:noFill/>
        <a:ln w="9525" cmpd="sng">
          <a:noFill/>
        </a:ln>
      </xdr:spPr>
    </xdr:pic>
    <xdr:clientData/>
  </xdr:twoCellAnchor>
  <xdr:twoCellAnchor editAs="oneCell">
    <xdr:from>
      <xdr:col>1</xdr:col>
      <xdr:colOff>371475</xdr:colOff>
      <xdr:row>9</xdr:row>
      <xdr:rowOff>0</xdr:rowOff>
    </xdr:from>
    <xdr:to>
      <xdr:col>1</xdr:col>
      <xdr:colOff>381000</xdr:colOff>
      <xdr:row>9</xdr:row>
      <xdr:rowOff>762000</xdr:rowOff>
    </xdr:to>
    <xdr:pic>
      <xdr:nvPicPr>
        <xdr:cNvPr id="8" name="Picture 510"/>
        <xdr:cNvPicPr preferRelativeResize="1">
          <a:picLocks noChangeAspect="0"/>
        </xdr:cNvPicPr>
      </xdr:nvPicPr>
      <xdr:blipFill>
        <a:blip r:embed="rId1"/>
        <a:stretch>
          <a:fillRect/>
        </a:stretch>
      </xdr:blipFill>
      <xdr:spPr>
        <a:xfrm>
          <a:off x="809625" y="3333750"/>
          <a:ext cx="9525" cy="762000"/>
        </a:xfrm>
        <a:prstGeom prst="rect">
          <a:avLst/>
        </a:prstGeom>
        <a:noFill/>
        <a:ln w="9525" cmpd="sng">
          <a:noFill/>
        </a:ln>
      </xdr:spPr>
    </xdr:pic>
    <xdr:clientData/>
  </xdr:twoCellAnchor>
  <xdr:twoCellAnchor editAs="oneCell">
    <xdr:from>
      <xdr:col>1</xdr:col>
      <xdr:colOff>371475</xdr:colOff>
      <xdr:row>9</xdr:row>
      <xdr:rowOff>0</xdr:rowOff>
    </xdr:from>
    <xdr:to>
      <xdr:col>1</xdr:col>
      <xdr:colOff>381000</xdr:colOff>
      <xdr:row>9</xdr:row>
      <xdr:rowOff>762000</xdr:rowOff>
    </xdr:to>
    <xdr:pic>
      <xdr:nvPicPr>
        <xdr:cNvPr id="9" name="Picture 511"/>
        <xdr:cNvPicPr preferRelativeResize="1">
          <a:picLocks noChangeAspect="0"/>
        </xdr:cNvPicPr>
      </xdr:nvPicPr>
      <xdr:blipFill>
        <a:blip r:embed="rId1"/>
        <a:stretch>
          <a:fillRect/>
        </a:stretch>
      </xdr:blipFill>
      <xdr:spPr>
        <a:xfrm>
          <a:off x="809625" y="3333750"/>
          <a:ext cx="9525" cy="762000"/>
        </a:xfrm>
        <a:prstGeom prst="rect">
          <a:avLst/>
        </a:prstGeom>
        <a:noFill/>
        <a:ln w="9525" cmpd="sng">
          <a:noFill/>
        </a:ln>
      </xdr:spPr>
    </xdr:pic>
    <xdr:clientData/>
  </xdr:twoCellAnchor>
  <xdr:twoCellAnchor editAs="oneCell">
    <xdr:from>
      <xdr:col>1</xdr:col>
      <xdr:colOff>371475</xdr:colOff>
      <xdr:row>9</xdr:row>
      <xdr:rowOff>0</xdr:rowOff>
    </xdr:from>
    <xdr:to>
      <xdr:col>1</xdr:col>
      <xdr:colOff>381000</xdr:colOff>
      <xdr:row>9</xdr:row>
      <xdr:rowOff>762000</xdr:rowOff>
    </xdr:to>
    <xdr:pic>
      <xdr:nvPicPr>
        <xdr:cNvPr id="10" name="Picture 512"/>
        <xdr:cNvPicPr preferRelativeResize="1">
          <a:picLocks noChangeAspect="0"/>
        </xdr:cNvPicPr>
      </xdr:nvPicPr>
      <xdr:blipFill>
        <a:blip r:embed="rId1"/>
        <a:stretch>
          <a:fillRect/>
        </a:stretch>
      </xdr:blipFill>
      <xdr:spPr>
        <a:xfrm>
          <a:off x="809625" y="3333750"/>
          <a:ext cx="95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14</xdr:row>
      <xdr:rowOff>0</xdr:rowOff>
    </xdr:from>
    <xdr:to>
      <xdr:col>1</xdr:col>
      <xdr:colOff>390525</xdr:colOff>
      <xdr:row>15</xdr:row>
      <xdr:rowOff>171450</xdr:rowOff>
    </xdr:to>
    <xdr:pic>
      <xdr:nvPicPr>
        <xdr:cNvPr id="1" name="Picture 533"/>
        <xdr:cNvPicPr preferRelativeResize="1">
          <a:picLocks noChangeAspect="0"/>
        </xdr:cNvPicPr>
      </xdr:nvPicPr>
      <xdr:blipFill>
        <a:blip r:embed="rId1"/>
        <a:stretch>
          <a:fillRect/>
        </a:stretch>
      </xdr:blipFill>
      <xdr:spPr>
        <a:xfrm>
          <a:off x="819150" y="8362950"/>
          <a:ext cx="9525" cy="762000"/>
        </a:xfrm>
        <a:prstGeom prst="rect">
          <a:avLst/>
        </a:prstGeom>
        <a:noFill/>
        <a:ln w="9525" cmpd="sng">
          <a:noFill/>
        </a:ln>
      </xdr:spPr>
    </xdr:pic>
    <xdr:clientData/>
  </xdr:twoCellAnchor>
  <xdr:twoCellAnchor editAs="oneCell">
    <xdr:from>
      <xdr:col>1</xdr:col>
      <xdr:colOff>381000</xdr:colOff>
      <xdr:row>14</xdr:row>
      <xdr:rowOff>0</xdr:rowOff>
    </xdr:from>
    <xdr:to>
      <xdr:col>1</xdr:col>
      <xdr:colOff>390525</xdr:colOff>
      <xdr:row>15</xdr:row>
      <xdr:rowOff>171450</xdr:rowOff>
    </xdr:to>
    <xdr:pic>
      <xdr:nvPicPr>
        <xdr:cNvPr id="2" name="Picture 534"/>
        <xdr:cNvPicPr preferRelativeResize="1">
          <a:picLocks noChangeAspect="0"/>
        </xdr:cNvPicPr>
      </xdr:nvPicPr>
      <xdr:blipFill>
        <a:blip r:embed="rId1"/>
        <a:stretch>
          <a:fillRect/>
        </a:stretch>
      </xdr:blipFill>
      <xdr:spPr>
        <a:xfrm>
          <a:off x="819150" y="8362950"/>
          <a:ext cx="9525" cy="762000"/>
        </a:xfrm>
        <a:prstGeom prst="rect">
          <a:avLst/>
        </a:prstGeom>
        <a:noFill/>
        <a:ln w="9525" cmpd="sng">
          <a:noFill/>
        </a:ln>
      </xdr:spPr>
    </xdr:pic>
    <xdr:clientData/>
  </xdr:twoCellAnchor>
  <xdr:twoCellAnchor editAs="oneCell">
    <xdr:from>
      <xdr:col>1</xdr:col>
      <xdr:colOff>381000</xdr:colOff>
      <xdr:row>14</xdr:row>
      <xdr:rowOff>0</xdr:rowOff>
    </xdr:from>
    <xdr:to>
      <xdr:col>1</xdr:col>
      <xdr:colOff>390525</xdr:colOff>
      <xdr:row>15</xdr:row>
      <xdr:rowOff>171450</xdr:rowOff>
    </xdr:to>
    <xdr:pic>
      <xdr:nvPicPr>
        <xdr:cNvPr id="3" name="Picture 535"/>
        <xdr:cNvPicPr preferRelativeResize="1">
          <a:picLocks noChangeAspect="0"/>
        </xdr:cNvPicPr>
      </xdr:nvPicPr>
      <xdr:blipFill>
        <a:blip r:embed="rId1"/>
        <a:stretch>
          <a:fillRect/>
        </a:stretch>
      </xdr:blipFill>
      <xdr:spPr>
        <a:xfrm>
          <a:off x="819150" y="8362950"/>
          <a:ext cx="9525" cy="762000"/>
        </a:xfrm>
        <a:prstGeom prst="rect">
          <a:avLst/>
        </a:prstGeom>
        <a:noFill/>
        <a:ln w="9525" cmpd="sng">
          <a:noFill/>
        </a:ln>
      </xdr:spPr>
    </xdr:pic>
    <xdr:clientData/>
  </xdr:twoCellAnchor>
  <xdr:twoCellAnchor editAs="oneCell">
    <xdr:from>
      <xdr:col>1</xdr:col>
      <xdr:colOff>381000</xdr:colOff>
      <xdr:row>14</xdr:row>
      <xdr:rowOff>0</xdr:rowOff>
    </xdr:from>
    <xdr:to>
      <xdr:col>1</xdr:col>
      <xdr:colOff>390525</xdr:colOff>
      <xdr:row>15</xdr:row>
      <xdr:rowOff>171450</xdr:rowOff>
    </xdr:to>
    <xdr:pic>
      <xdr:nvPicPr>
        <xdr:cNvPr id="4" name="Picture 536"/>
        <xdr:cNvPicPr preferRelativeResize="1">
          <a:picLocks noChangeAspect="0"/>
        </xdr:cNvPicPr>
      </xdr:nvPicPr>
      <xdr:blipFill>
        <a:blip r:embed="rId1"/>
        <a:stretch>
          <a:fillRect/>
        </a:stretch>
      </xdr:blipFill>
      <xdr:spPr>
        <a:xfrm>
          <a:off x="819150" y="8362950"/>
          <a:ext cx="9525" cy="762000"/>
        </a:xfrm>
        <a:prstGeom prst="rect">
          <a:avLst/>
        </a:prstGeom>
        <a:noFill/>
        <a:ln w="9525" cmpd="sng">
          <a:noFill/>
        </a:ln>
      </xdr:spPr>
    </xdr:pic>
    <xdr:clientData/>
  </xdr:twoCellAnchor>
  <xdr:twoCellAnchor editAs="oneCell">
    <xdr:from>
      <xdr:col>1</xdr:col>
      <xdr:colOff>381000</xdr:colOff>
      <xdr:row>14</xdr:row>
      <xdr:rowOff>0</xdr:rowOff>
    </xdr:from>
    <xdr:to>
      <xdr:col>1</xdr:col>
      <xdr:colOff>390525</xdr:colOff>
      <xdr:row>15</xdr:row>
      <xdr:rowOff>171450</xdr:rowOff>
    </xdr:to>
    <xdr:pic>
      <xdr:nvPicPr>
        <xdr:cNvPr id="5" name="Picture 537"/>
        <xdr:cNvPicPr preferRelativeResize="1">
          <a:picLocks noChangeAspect="0"/>
        </xdr:cNvPicPr>
      </xdr:nvPicPr>
      <xdr:blipFill>
        <a:blip r:embed="rId1"/>
        <a:stretch>
          <a:fillRect/>
        </a:stretch>
      </xdr:blipFill>
      <xdr:spPr>
        <a:xfrm>
          <a:off x="819150" y="8362950"/>
          <a:ext cx="9525" cy="762000"/>
        </a:xfrm>
        <a:prstGeom prst="rect">
          <a:avLst/>
        </a:prstGeom>
        <a:noFill/>
        <a:ln w="9525" cmpd="sng">
          <a:noFill/>
        </a:ln>
      </xdr:spPr>
    </xdr:pic>
    <xdr:clientData/>
  </xdr:twoCellAnchor>
  <xdr:twoCellAnchor editAs="oneCell">
    <xdr:from>
      <xdr:col>1</xdr:col>
      <xdr:colOff>381000</xdr:colOff>
      <xdr:row>14</xdr:row>
      <xdr:rowOff>0</xdr:rowOff>
    </xdr:from>
    <xdr:to>
      <xdr:col>1</xdr:col>
      <xdr:colOff>390525</xdr:colOff>
      <xdr:row>15</xdr:row>
      <xdr:rowOff>171450</xdr:rowOff>
    </xdr:to>
    <xdr:pic>
      <xdr:nvPicPr>
        <xdr:cNvPr id="6" name="Picture 538"/>
        <xdr:cNvPicPr preferRelativeResize="1">
          <a:picLocks noChangeAspect="0"/>
        </xdr:cNvPicPr>
      </xdr:nvPicPr>
      <xdr:blipFill>
        <a:blip r:embed="rId1"/>
        <a:stretch>
          <a:fillRect/>
        </a:stretch>
      </xdr:blipFill>
      <xdr:spPr>
        <a:xfrm>
          <a:off x="819150" y="8362950"/>
          <a:ext cx="9525" cy="762000"/>
        </a:xfrm>
        <a:prstGeom prst="rect">
          <a:avLst/>
        </a:prstGeom>
        <a:noFill/>
        <a:ln w="9525" cmpd="sng">
          <a:noFill/>
        </a:ln>
      </xdr:spPr>
    </xdr:pic>
    <xdr:clientData/>
  </xdr:twoCellAnchor>
  <xdr:twoCellAnchor editAs="oneCell">
    <xdr:from>
      <xdr:col>1</xdr:col>
      <xdr:colOff>381000</xdr:colOff>
      <xdr:row>14</xdr:row>
      <xdr:rowOff>0</xdr:rowOff>
    </xdr:from>
    <xdr:to>
      <xdr:col>1</xdr:col>
      <xdr:colOff>390525</xdr:colOff>
      <xdr:row>15</xdr:row>
      <xdr:rowOff>171450</xdr:rowOff>
    </xdr:to>
    <xdr:pic>
      <xdr:nvPicPr>
        <xdr:cNvPr id="7" name="Picture 539"/>
        <xdr:cNvPicPr preferRelativeResize="1">
          <a:picLocks noChangeAspect="0"/>
        </xdr:cNvPicPr>
      </xdr:nvPicPr>
      <xdr:blipFill>
        <a:blip r:embed="rId1"/>
        <a:stretch>
          <a:fillRect/>
        </a:stretch>
      </xdr:blipFill>
      <xdr:spPr>
        <a:xfrm>
          <a:off x="819150" y="8362950"/>
          <a:ext cx="9525" cy="762000"/>
        </a:xfrm>
        <a:prstGeom prst="rect">
          <a:avLst/>
        </a:prstGeom>
        <a:noFill/>
        <a:ln w="9525" cmpd="sng">
          <a:noFill/>
        </a:ln>
      </xdr:spPr>
    </xdr:pic>
    <xdr:clientData/>
  </xdr:twoCellAnchor>
  <xdr:twoCellAnchor editAs="oneCell">
    <xdr:from>
      <xdr:col>1</xdr:col>
      <xdr:colOff>381000</xdr:colOff>
      <xdr:row>14</xdr:row>
      <xdr:rowOff>0</xdr:rowOff>
    </xdr:from>
    <xdr:to>
      <xdr:col>1</xdr:col>
      <xdr:colOff>390525</xdr:colOff>
      <xdr:row>15</xdr:row>
      <xdr:rowOff>171450</xdr:rowOff>
    </xdr:to>
    <xdr:pic>
      <xdr:nvPicPr>
        <xdr:cNvPr id="8" name="Picture 540"/>
        <xdr:cNvPicPr preferRelativeResize="1">
          <a:picLocks noChangeAspect="0"/>
        </xdr:cNvPicPr>
      </xdr:nvPicPr>
      <xdr:blipFill>
        <a:blip r:embed="rId1"/>
        <a:stretch>
          <a:fillRect/>
        </a:stretch>
      </xdr:blipFill>
      <xdr:spPr>
        <a:xfrm>
          <a:off x="819150" y="8362950"/>
          <a:ext cx="9525" cy="762000"/>
        </a:xfrm>
        <a:prstGeom prst="rect">
          <a:avLst/>
        </a:prstGeom>
        <a:noFill/>
        <a:ln w="9525" cmpd="sng">
          <a:noFill/>
        </a:ln>
      </xdr:spPr>
    </xdr:pic>
    <xdr:clientData/>
  </xdr:twoCellAnchor>
  <xdr:twoCellAnchor editAs="oneCell">
    <xdr:from>
      <xdr:col>1</xdr:col>
      <xdr:colOff>381000</xdr:colOff>
      <xdr:row>14</xdr:row>
      <xdr:rowOff>0</xdr:rowOff>
    </xdr:from>
    <xdr:to>
      <xdr:col>1</xdr:col>
      <xdr:colOff>390525</xdr:colOff>
      <xdr:row>15</xdr:row>
      <xdr:rowOff>171450</xdr:rowOff>
    </xdr:to>
    <xdr:pic>
      <xdr:nvPicPr>
        <xdr:cNvPr id="9" name="Picture 541"/>
        <xdr:cNvPicPr preferRelativeResize="1">
          <a:picLocks noChangeAspect="0"/>
        </xdr:cNvPicPr>
      </xdr:nvPicPr>
      <xdr:blipFill>
        <a:blip r:embed="rId1"/>
        <a:stretch>
          <a:fillRect/>
        </a:stretch>
      </xdr:blipFill>
      <xdr:spPr>
        <a:xfrm>
          <a:off x="819150" y="8362950"/>
          <a:ext cx="9525" cy="762000"/>
        </a:xfrm>
        <a:prstGeom prst="rect">
          <a:avLst/>
        </a:prstGeom>
        <a:noFill/>
        <a:ln w="9525" cmpd="sng">
          <a:noFill/>
        </a:ln>
      </xdr:spPr>
    </xdr:pic>
    <xdr:clientData/>
  </xdr:twoCellAnchor>
  <xdr:twoCellAnchor editAs="oneCell">
    <xdr:from>
      <xdr:col>1</xdr:col>
      <xdr:colOff>381000</xdr:colOff>
      <xdr:row>14</xdr:row>
      <xdr:rowOff>0</xdr:rowOff>
    </xdr:from>
    <xdr:to>
      <xdr:col>1</xdr:col>
      <xdr:colOff>390525</xdr:colOff>
      <xdr:row>15</xdr:row>
      <xdr:rowOff>171450</xdr:rowOff>
    </xdr:to>
    <xdr:pic>
      <xdr:nvPicPr>
        <xdr:cNvPr id="10" name="Picture 542"/>
        <xdr:cNvPicPr preferRelativeResize="1">
          <a:picLocks noChangeAspect="0"/>
        </xdr:cNvPicPr>
      </xdr:nvPicPr>
      <xdr:blipFill>
        <a:blip r:embed="rId1"/>
        <a:stretch>
          <a:fillRect/>
        </a:stretch>
      </xdr:blipFill>
      <xdr:spPr>
        <a:xfrm>
          <a:off x="819150" y="8362950"/>
          <a:ext cx="95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KPMGUS~1\Temp\Rar$DI00.434\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PBC%20fomular%20checked\t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zzj(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封面"/>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Sheet1"/>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______"/>
      <sheetName val="xxxxxx"/>
      <sheetName val="卓德培训人员名单"/>
      <sheetName val="物业资产汇总表"/>
      <sheetName val="待处理抵债房屋"/>
      <sheetName val="租赁物业"/>
      <sheetName val="宜州"/>
      <sheetName val="环江"/>
      <sheetName val="南丹"/>
      <sheetName val="龙滩"/>
      <sheetName val="都安"/>
      <sheetName val="大化"/>
      <sheetName val="大厂"/>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19.0附表"/>
      <sheetName val="20.0附表"/>
      <sheetName val="24.0附表"/>
      <sheetName val="33.0附表"/>
      <sheetName val="原表"/>
      <sheetName val="网点"/>
      <sheetName val="Sheet2"/>
      <sheetName val="Sheet3"/>
      <sheetName val="20.0 附表"/>
      <sheetName val="29.0 附表"/>
      <sheetName val="33.0 附表（1）"/>
      <sheetName val="33.0 附表（2）"/>
      <sheetName val="33.0 附表（3）"/>
      <sheetName val="33.0 附表（4）"/>
      <sheetName val="33.0 附表（5）"/>
      <sheetName val="表2-房产 (2)"/>
      <sheetName val="表6-土地"/>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 val="18.1 长期待摊费用明细表2001"/>
      <sheetName val="11副"/>
      <sheetName val="29.0 保证金明细表 "/>
      <sheetName val="保证金明细附表"/>
      <sheetName val="汇总"/>
      <sheetName val="城建"/>
      <sheetName val="铁支"/>
      <sheetName val="阳明"/>
      <sheetName val="青云"/>
      <sheetName val="景德镇"/>
      <sheetName val="萍乡"/>
      <sheetName val="九江"/>
      <sheetName val="新余"/>
      <sheetName val="鹰潭"/>
      <sheetName val="赣州"/>
      <sheetName val="宜春"/>
      <sheetName val="上饶"/>
      <sheetName val="吉安"/>
      <sheetName val="抚州"/>
      <sheetName val="本级"/>
      <sheetName val="洪都"/>
      <sheetName val="洪龙"/>
      <sheetName val="永叔"/>
      <sheetName val="表3-7短期贷款(私)"/>
      <sheetName val="表4-1-2中长期贷款 (私)"/>
      <sheetName val="表4-2不良贷款"/>
      <sheetName val="表3-9应收利息"/>
      <sheetName val="表10-10存入短期保证金 "/>
      <sheetName val="表11-3存入长期保证金"/>
      <sheetName val="表10-11应付利息"/>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耱7.1 土地使用权"/>
      <sheetName val="本级财务"/>
      <sheetName val="会计处"/>
      <sheetName val="清算中心"/>
      <sheetName val="营业部"/>
      <sheetName val="昌吉"/>
      <sheetName val="石河子"/>
      <sheetName val="塔城"/>
      <sheetName val="伊犁"/>
      <sheetName val="阿勒泰"/>
      <sheetName val="哈密"/>
      <sheetName val="吐鲁番"/>
      <sheetName val="阿克苏"/>
      <sheetName val="巴州"/>
      <sheetName val="和田"/>
      <sheetName val="博州"/>
      <sheetName val="喀什"/>
      <sheetName val="石油"/>
      <sheetName val="表2（省市分行汇总）"/>
      <sheetName val="表2-1（分行商业性帐汇总）"/>
      <sheetName val="表2-2（分行委托性帐汇总）"/>
      <sheetName val="表2-3（分行商业性、委托性帐合并抵消）"/>
      <sheetName val="表3-6买汇及贴现"/>
      <sheetName val="表3-7短期贷款汇总"/>
      <sheetName val="表3-8贸易融资"/>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8递延收益"/>
      <sheetName val="表10-19预计负债"/>
      <sheetName val="表10-20一年内到期的长期负债"/>
      <sheetName val="表10－21其他流动负债"/>
      <sheetName val="表11-3转贷款资金"/>
      <sheetName val="表11-5长期应付款"/>
      <sheetName val="表11－6其他长期负债"/>
      <sheetName val="表3-7-2短期贷款(对私)"/>
      <sheetName val="填表总说明"/>
      <sheetName val="表1－1建筑物"/>
      <sheetName val="表1－2营业器具"/>
      <sheetName val="表1－3交通工具"/>
      <sheetName val="表1－4电子设备"/>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行政机构人员信息"/>
      <sheetName val="数据输入说明"/>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39。0 资产流动性情况"/>
      <sheetName val="Sheet1"/>
      <sheetName val="Sheet2"/>
      <sheetName val="Sheet3"/>
      <sheetName val="5.0 贷款分析(按性质) "/>
      <sheetName val="5.3-贷款分析(按原发放日期分析)2003-6-30"/>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20.0 附表"/>
      <sheetName val="29.0 附表"/>
      <sheetName val="33.0 附表（1）"/>
      <sheetName val="33.0 附表（2）"/>
      <sheetName val="33.0 附表（3）"/>
      <sheetName val="33.0 附表（4）"/>
      <sheetName val="33.0 附表（5）"/>
      <sheetName val="12.1 其宁应收款明细表"/>
      <sheetName val="汇总"/>
      <sheetName val="置"/>
      <sheetName val="赤"/>
      <sheetName val="大"/>
      <sheetName val="红"/>
      <sheetName val="开"/>
      <sheetName val="湄"/>
      <sheetName val="仁"/>
      <sheetName val="绥"/>
      <sheetName val="桐"/>
      <sheetName val="营"/>
      <sheetName val="余"/>
      <sheetName val="正"/>
      <sheetName val="县"/>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表3-6买汇及贴现"/>
      <sheetName val="表3-7短期贷款汇总"/>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tabSelected="1" view="pageBreakPreview" zoomScale="85" zoomScaleSheetLayoutView="85" workbookViewId="0" topLeftCell="A1">
      <pane ySplit="3" topLeftCell="A4" activePane="bottomLeft" state="frozen"/>
      <selection pane="bottomLeft" activeCell="F6" sqref="F6"/>
    </sheetView>
  </sheetViews>
  <sheetFormatPr defaultColWidth="9.00390625" defaultRowHeight="14.25"/>
  <cols>
    <col min="1" max="1" width="5.75390625" style="6" customWidth="1"/>
    <col min="2" max="2" width="22.00390625" style="6" customWidth="1"/>
    <col min="3" max="3" width="6.00390625" style="6" customWidth="1"/>
    <col min="4" max="4" width="8.50390625" style="6" hidden="1" customWidth="1"/>
    <col min="5" max="5" width="11.375" style="6" customWidth="1"/>
    <col min="6" max="6" width="79.00390625" style="7" customWidth="1"/>
    <col min="7" max="7" width="13.00390625" style="8" customWidth="1"/>
    <col min="8" max="8" width="32.75390625" style="62" customWidth="1"/>
    <col min="9" max="10" width="16.00390625" style="6" customWidth="1"/>
    <col min="11" max="11" width="9.125" style="6" customWidth="1"/>
    <col min="12" max="14" width="11.125" style="9" bestFit="1" customWidth="1"/>
    <col min="15" max="16384" width="9.00390625" style="9" customWidth="1"/>
  </cols>
  <sheetData>
    <row r="1" ht="25.5" customHeight="1">
      <c r="A1" s="172" t="s">
        <v>0</v>
      </c>
    </row>
    <row r="2" spans="1:11" s="9" customFormat="1" ht="78" customHeight="1">
      <c r="A2" s="10" t="s">
        <v>1</v>
      </c>
      <c r="B2" s="10"/>
      <c r="C2" s="10"/>
      <c r="D2" s="10"/>
      <c r="E2" s="10"/>
      <c r="F2" s="10"/>
      <c r="G2" s="11"/>
      <c r="H2" s="10"/>
      <c r="I2" s="10"/>
      <c r="J2" s="10"/>
      <c r="K2" s="10"/>
    </row>
    <row r="3" spans="1:12" s="50" customFormat="1" ht="99" customHeight="1">
      <c r="A3" s="173" t="s">
        <v>2</v>
      </c>
      <c r="B3" s="174" t="s">
        <v>3</v>
      </c>
      <c r="C3" s="174" t="s">
        <v>4</v>
      </c>
      <c r="D3" s="174" t="s">
        <v>5</v>
      </c>
      <c r="E3" s="174" t="s">
        <v>6</v>
      </c>
      <c r="F3" s="175" t="s">
        <v>7</v>
      </c>
      <c r="G3" s="176" t="s">
        <v>8</v>
      </c>
      <c r="H3" s="177" t="s">
        <v>9</v>
      </c>
      <c r="I3" s="175" t="s">
        <v>10</v>
      </c>
      <c r="J3" s="183" t="s">
        <v>11</v>
      </c>
      <c r="K3" s="175" t="s">
        <v>12</v>
      </c>
      <c r="L3" s="168"/>
    </row>
    <row r="4" spans="1:11" s="51" customFormat="1" ht="157.5" customHeight="1">
      <c r="A4" s="178">
        <v>1</v>
      </c>
      <c r="B4" s="179" t="s">
        <v>13</v>
      </c>
      <c r="C4" s="179" t="s">
        <v>14</v>
      </c>
      <c r="D4" s="180" t="s">
        <v>15</v>
      </c>
      <c r="E4" s="179" t="s">
        <v>16</v>
      </c>
      <c r="F4" s="179" t="s">
        <v>17</v>
      </c>
      <c r="G4" s="181">
        <v>879</v>
      </c>
      <c r="H4" s="179" t="s">
        <v>18</v>
      </c>
      <c r="I4" s="179" t="s">
        <v>19</v>
      </c>
      <c r="J4" s="179" t="s">
        <v>19</v>
      </c>
      <c r="K4" s="179"/>
    </row>
    <row r="5" spans="1:11" s="3" customFormat="1" ht="12">
      <c r="A5" s="42"/>
      <c r="B5" s="42"/>
      <c r="C5" s="42"/>
      <c r="D5" s="42"/>
      <c r="E5" s="42"/>
      <c r="F5" s="43"/>
      <c r="G5" s="44"/>
      <c r="H5" s="167"/>
      <c r="I5" s="42"/>
      <c r="J5" s="42"/>
      <c r="K5" s="42"/>
    </row>
    <row r="6" spans="1:11" s="3" customFormat="1" ht="79.5" customHeight="1">
      <c r="A6" s="42"/>
      <c r="B6" s="42"/>
      <c r="C6" s="42"/>
      <c r="D6" s="42"/>
      <c r="E6" s="42"/>
      <c r="F6" s="182"/>
      <c r="G6" s="44"/>
      <c r="H6" s="167"/>
      <c r="I6" s="42"/>
      <c r="J6" s="42"/>
      <c r="K6" s="42"/>
    </row>
    <row r="7" spans="1:11" s="3" customFormat="1" ht="12">
      <c r="A7" s="42"/>
      <c r="B7" s="42"/>
      <c r="C7" s="42"/>
      <c r="D7" s="42"/>
      <c r="E7" s="42"/>
      <c r="F7" s="43"/>
      <c r="G7" s="44"/>
      <c r="H7" s="167"/>
      <c r="I7" s="42"/>
      <c r="J7" s="42"/>
      <c r="K7" s="42"/>
    </row>
    <row r="8" spans="1:11" s="3" customFormat="1" ht="12">
      <c r="A8" s="42"/>
      <c r="B8" s="42"/>
      <c r="C8" s="42"/>
      <c r="D8" s="42"/>
      <c r="E8" s="42"/>
      <c r="F8" s="43"/>
      <c r="G8" s="44"/>
      <c r="H8" s="167"/>
      <c r="I8" s="42"/>
      <c r="J8" s="42"/>
      <c r="K8" s="42"/>
    </row>
    <row r="9" spans="1:11" s="3" customFormat="1" ht="12">
      <c r="A9" s="42"/>
      <c r="B9" s="42"/>
      <c r="C9" s="42"/>
      <c r="D9" s="42"/>
      <c r="E9" s="42"/>
      <c r="F9" s="43"/>
      <c r="G9" s="44"/>
      <c r="H9" s="167"/>
      <c r="I9" s="42"/>
      <c r="J9" s="42"/>
      <c r="K9" s="42"/>
    </row>
    <row r="10" spans="1:11" s="3" customFormat="1" ht="12">
      <c r="A10" s="42"/>
      <c r="B10" s="42"/>
      <c r="C10" s="42"/>
      <c r="D10" s="42"/>
      <c r="E10" s="42"/>
      <c r="F10" s="43"/>
      <c r="G10" s="44"/>
      <c r="H10" s="167"/>
      <c r="I10" s="42"/>
      <c r="J10" s="42"/>
      <c r="K10" s="42"/>
    </row>
    <row r="11" spans="1:11" s="3" customFormat="1" ht="12">
      <c r="A11" s="42"/>
      <c r="B11" s="42"/>
      <c r="C11" s="42"/>
      <c r="D11" s="42"/>
      <c r="E11" s="42"/>
      <c r="F11" s="43"/>
      <c r="G11" s="44"/>
      <c r="H11" s="167"/>
      <c r="I11" s="42"/>
      <c r="J11" s="42"/>
      <c r="K11" s="42"/>
    </row>
    <row r="12" spans="1:11" s="3" customFormat="1" ht="12">
      <c r="A12" s="42"/>
      <c r="B12" s="42"/>
      <c r="C12" s="42"/>
      <c r="D12" s="42"/>
      <c r="E12" s="42"/>
      <c r="F12" s="43"/>
      <c r="G12" s="44"/>
      <c r="H12" s="167"/>
      <c r="I12" s="42"/>
      <c r="J12" s="42"/>
      <c r="K12" s="42"/>
    </row>
    <row r="13" spans="1:11" s="3" customFormat="1" ht="12">
      <c r="A13" s="42"/>
      <c r="B13" s="42"/>
      <c r="C13" s="42"/>
      <c r="D13" s="42"/>
      <c r="E13" s="42"/>
      <c r="F13" s="43"/>
      <c r="G13" s="44"/>
      <c r="H13" s="167"/>
      <c r="I13" s="42"/>
      <c r="J13" s="42"/>
      <c r="K13" s="42"/>
    </row>
    <row r="14" spans="1:11" s="3" customFormat="1" ht="12">
      <c r="A14" s="42"/>
      <c r="B14" s="42"/>
      <c r="C14" s="42"/>
      <c r="D14" s="42"/>
      <c r="E14" s="42"/>
      <c r="F14" s="43"/>
      <c r="G14" s="44"/>
      <c r="H14" s="167"/>
      <c r="I14" s="42"/>
      <c r="J14" s="42"/>
      <c r="K14" s="42"/>
    </row>
    <row r="15" spans="1:11" s="3" customFormat="1" ht="12">
      <c r="A15" s="42"/>
      <c r="B15" s="42"/>
      <c r="C15" s="42"/>
      <c r="D15" s="42"/>
      <c r="E15" s="42"/>
      <c r="F15" s="43"/>
      <c r="G15" s="44"/>
      <c r="H15" s="167"/>
      <c r="I15" s="42"/>
      <c r="J15" s="42"/>
      <c r="K15" s="42"/>
    </row>
    <row r="16" spans="1:11" s="3" customFormat="1" ht="12">
      <c r="A16" s="42"/>
      <c r="B16" s="42"/>
      <c r="C16" s="42"/>
      <c r="D16" s="42"/>
      <c r="E16" s="42"/>
      <c r="F16" s="43"/>
      <c r="G16" s="44"/>
      <c r="H16" s="167"/>
      <c r="I16" s="42"/>
      <c r="J16" s="42"/>
      <c r="K16" s="42"/>
    </row>
    <row r="17" spans="1:11" s="3" customFormat="1" ht="12">
      <c r="A17" s="42"/>
      <c r="B17" s="42"/>
      <c r="C17" s="42"/>
      <c r="D17" s="42"/>
      <c r="E17" s="42"/>
      <c r="F17" s="43"/>
      <c r="G17" s="44"/>
      <c r="H17" s="167"/>
      <c r="I17" s="42"/>
      <c r="J17" s="42"/>
      <c r="K17" s="42"/>
    </row>
    <row r="18" spans="1:11" s="3" customFormat="1" ht="12">
      <c r="A18" s="42"/>
      <c r="B18" s="42"/>
      <c r="C18" s="42"/>
      <c r="D18" s="42"/>
      <c r="E18" s="42"/>
      <c r="F18" s="43"/>
      <c r="G18" s="44"/>
      <c r="H18" s="167"/>
      <c r="I18" s="42"/>
      <c r="J18" s="42"/>
      <c r="K18" s="42"/>
    </row>
    <row r="19" spans="1:11" s="3" customFormat="1" ht="12">
      <c r="A19" s="42"/>
      <c r="B19" s="42"/>
      <c r="C19" s="42"/>
      <c r="D19" s="42"/>
      <c r="E19" s="42"/>
      <c r="F19" s="43"/>
      <c r="G19" s="44"/>
      <c r="H19" s="167"/>
      <c r="I19" s="42"/>
      <c r="J19" s="42"/>
      <c r="K19" s="42"/>
    </row>
    <row r="20" spans="1:11" s="3" customFormat="1" ht="12">
      <c r="A20" s="42"/>
      <c r="B20" s="42"/>
      <c r="C20" s="42"/>
      <c r="D20" s="42"/>
      <c r="E20" s="42"/>
      <c r="F20" s="43"/>
      <c r="G20" s="44"/>
      <c r="H20" s="167"/>
      <c r="I20" s="42"/>
      <c r="J20" s="42"/>
      <c r="K20" s="42"/>
    </row>
    <row r="21" spans="1:11" s="3" customFormat="1" ht="12">
      <c r="A21" s="42"/>
      <c r="B21" s="42"/>
      <c r="C21" s="42"/>
      <c r="D21" s="42"/>
      <c r="E21" s="42"/>
      <c r="F21" s="43"/>
      <c r="G21" s="44"/>
      <c r="H21" s="167"/>
      <c r="I21" s="42"/>
      <c r="J21" s="42"/>
      <c r="K21" s="42"/>
    </row>
    <row r="22" spans="1:11" s="3" customFormat="1" ht="12">
      <c r="A22" s="42"/>
      <c r="B22" s="42"/>
      <c r="C22" s="42"/>
      <c r="D22" s="42"/>
      <c r="E22" s="42"/>
      <c r="F22" s="43"/>
      <c r="G22" s="44"/>
      <c r="H22" s="167"/>
      <c r="I22" s="42"/>
      <c r="J22" s="42"/>
      <c r="K22" s="42"/>
    </row>
    <row r="23" spans="1:11" s="3" customFormat="1" ht="12">
      <c r="A23" s="42"/>
      <c r="B23" s="42"/>
      <c r="C23" s="42"/>
      <c r="D23" s="42"/>
      <c r="E23" s="42"/>
      <c r="F23" s="43"/>
      <c r="G23" s="44"/>
      <c r="H23" s="167"/>
      <c r="I23" s="42"/>
      <c r="J23" s="42"/>
      <c r="K23" s="42"/>
    </row>
    <row r="24" spans="1:11" s="3" customFormat="1" ht="12">
      <c r="A24" s="42"/>
      <c r="B24" s="42"/>
      <c r="C24" s="42"/>
      <c r="D24" s="42"/>
      <c r="E24" s="42"/>
      <c r="F24" s="43"/>
      <c r="G24" s="44"/>
      <c r="H24" s="167"/>
      <c r="I24" s="42"/>
      <c r="J24" s="42"/>
      <c r="K24" s="42"/>
    </row>
    <row r="25" spans="1:11" s="3" customFormat="1" ht="12">
      <c r="A25" s="42"/>
      <c r="B25" s="42"/>
      <c r="C25" s="42"/>
      <c r="D25" s="42"/>
      <c r="E25" s="42"/>
      <c r="F25" s="43"/>
      <c r="G25" s="44"/>
      <c r="H25" s="167"/>
      <c r="I25" s="42"/>
      <c r="J25" s="42"/>
      <c r="K25" s="42"/>
    </row>
    <row r="26" spans="1:11" s="3" customFormat="1" ht="12">
      <c r="A26" s="42"/>
      <c r="B26" s="42"/>
      <c r="C26" s="42"/>
      <c r="D26" s="42"/>
      <c r="E26" s="42"/>
      <c r="F26" s="43"/>
      <c r="G26" s="44"/>
      <c r="H26" s="167"/>
      <c r="I26" s="42"/>
      <c r="J26" s="42"/>
      <c r="K26" s="42"/>
    </row>
    <row r="27" spans="1:11" s="3" customFormat="1" ht="12">
      <c r="A27" s="42"/>
      <c r="B27" s="42"/>
      <c r="C27" s="42"/>
      <c r="D27" s="42"/>
      <c r="E27" s="42"/>
      <c r="F27" s="43"/>
      <c r="G27" s="44"/>
      <c r="H27" s="167"/>
      <c r="I27" s="42"/>
      <c r="J27" s="42"/>
      <c r="K27" s="42"/>
    </row>
    <row r="28" spans="1:11" s="3" customFormat="1" ht="12">
      <c r="A28" s="42"/>
      <c r="B28" s="42"/>
      <c r="C28" s="42"/>
      <c r="D28" s="42"/>
      <c r="E28" s="42"/>
      <c r="F28" s="43"/>
      <c r="G28" s="44"/>
      <c r="H28" s="167"/>
      <c r="I28" s="42"/>
      <c r="J28" s="42"/>
      <c r="K28" s="42"/>
    </row>
    <row r="29" spans="1:11" s="3" customFormat="1" ht="12">
      <c r="A29" s="42"/>
      <c r="B29" s="42"/>
      <c r="C29" s="42"/>
      <c r="D29" s="42"/>
      <c r="E29" s="42"/>
      <c r="F29" s="43"/>
      <c r="G29" s="44"/>
      <c r="H29" s="167"/>
      <c r="I29" s="42"/>
      <c r="J29" s="42"/>
      <c r="K29" s="42"/>
    </row>
    <row r="30" spans="1:11" s="3" customFormat="1" ht="12">
      <c r="A30" s="42"/>
      <c r="B30" s="42"/>
      <c r="C30" s="42"/>
      <c r="D30" s="42"/>
      <c r="E30" s="42"/>
      <c r="F30" s="43"/>
      <c r="G30" s="44"/>
      <c r="H30" s="167"/>
      <c r="I30" s="42"/>
      <c r="J30" s="42"/>
      <c r="K30" s="42"/>
    </row>
    <row r="31" spans="1:11" s="3" customFormat="1" ht="12">
      <c r="A31" s="42"/>
      <c r="B31" s="42"/>
      <c r="C31" s="42"/>
      <c r="D31" s="42"/>
      <c r="E31" s="42"/>
      <c r="F31" s="43"/>
      <c r="G31" s="44"/>
      <c r="H31" s="167"/>
      <c r="I31" s="42"/>
      <c r="J31" s="42"/>
      <c r="K31" s="42"/>
    </row>
    <row r="32" spans="1:11" s="3" customFormat="1" ht="12">
      <c r="A32" s="42"/>
      <c r="B32" s="42"/>
      <c r="C32" s="42"/>
      <c r="D32" s="42"/>
      <c r="E32" s="42"/>
      <c r="F32" s="43"/>
      <c r="G32" s="44"/>
      <c r="H32" s="167"/>
      <c r="I32" s="42"/>
      <c r="J32" s="42"/>
      <c r="K32" s="42"/>
    </row>
    <row r="33" spans="1:11" s="3" customFormat="1" ht="12">
      <c r="A33" s="42"/>
      <c r="B33" s="42"/>
      <c r="C33" s="42"/>
      <c r="D33" s="42"/>
      <c r="E33" s="42"/>
      <c r="F33" s="43"/>
      <c r="G33" s="44"/>
      <c r="H33" s="167"/>
      <c r="I33" s="42"/>
      <c r="J33" s="42"/>
      <c r="K33" s="42"/>
    </row>
    <row r="34" spans="1:11" s="3" customFormat="1" ht="12">
      <c r="A34" s="42"/>
      <c r="B34" s="42"/>
      <c r="C34" s="42"/>
      <c r="D34" s="42"/>
      <c r="E34" s="42"/>
      <c r="F34" s="43"/>
      <c r="G34" s="44"/>
      <c r="H34" s="167"/>
      <c r="I34" s="42"/>
      <c r="J34" s="42"/>
      <c r="K34" s="42"/>
    </row>
    <row r="35" spans="1:11" s="3" customFormat="1" ht="12">
      <c r="A35" s="42"/>
      <c r="B35" s="42"/>
      <c r="C35" s="42"/>
      <c r="D35" s="42"/>
      <c r="E35" s="42"/>
      <c r="F35" s="43"/>
      <c r="G35" s="44"/>
      <c r="H35" s="167"/>
      <c r="I35" s="42"/>
      <c r="J35" s="42"/>
      <c r="K35" s="42"/>
    </row>
    <row r="36" spans="1:11" s="3" customFormat="1" ht="12">
      <c r="A36" s="42"/>
      <c r="B36" s="42"/>
      <c r="C36" s="42"/>
      <c r="D36" s="42"/>
      <c r="E36" s="42"/>
      <c r="F36" s="43"/>
      <c r="G36" s="44"/>
      <c r="H36" s="167"/>
      <c r="I36" s="42"/>
      <c r="J36" s="42"/>
      <c r="K36" s="42"/>
    </row>
    <row r="37" spans="1:11" s="3" customFormat="1" ht="12">
      <c r="A37" s="42"/>
      <c r="B37" s="42"/>
      <c r="C37" s="42"/>
      <c r="D37" s="42"/>
      <c r="E37" s="42"/>
      <c r="F37" s="43"/>
      <c r="G37" s="44"/>
      <c r="H37" s="167"/>
      <c r="I37" s="42"/>
      <c r="J37" s="42"/>
      <c r="K37" s="42"/>
    </row>
    <row r="38" spans="1:11" s="3" customFormat="1" ht="12">
      <c r="A38" s="42"/>
      <c r="B38" s="42"/>
      <c r="C38" s="42"/>
      <c r="D38" s="42"/>
      <c r="E38" s="42"/>
      <c r="F38" s="43"/>
      <c r="G38" s="44"/>
      <c r="H38" s="167"/>
      <c r="I38" s="42"/>
      <c r="J38" s="42"/>
      <c r="K38" s="42"/>
    </row>
    <row r="39" spans="1:11" s="3" customFormat="1" ht="12">
      <c r="A39" s="42"/>
      <c r="B39" s="42"/>
      <c r="C39" s="42"/>
      <c r="D39" s="42"/>
      <c r="E39" s="42"/>
      <c r="F39" s="43"/>
      <c r="G39" s="44"/>
      <c r="H39" s="167"/>
      <c r="I39" s="42"/>
      <c r="J39" s="42"/>
      <c r="K39" s="42"/>
    </row>
    <row r="40" spans="1:11" s="3" customFormat="1" ht="12">
      <c r="A40" s="42"/>
      <c r="B40" s="42"/>
      <c r="C40" s="42"/>
      <c r="D40" s="42"/>
      <c r="E40" s="42"/>
      <c r="F40" s="43"/>
      <c r="G40" s="44"/>
      <c r="H40" s="167"/>
      <c r="I40" s="42"/>
      <c r="J40" s="42"/>
      <c r="K40" s="42"/>
    </row>
    <row r="41" spans="1:11" s="3" customFormat="1" ht="12">
      <c r="A41" s="42"/>
      <c r="B41" s="42"/>
      <c r="C41" s="42"/>
      <c r="D41" s="42"/>
      <c r="E41" s="42"/>
      <c r="F41" s="43"/>
      <c r="G41" s="44"/>
      <c r="H41" s="167"/>
      <c r="I41" s="42"/>
      <c r="J41" s="42"/>
      <c r="K41" s="42"/>
    </row>
    <row r="42" spans="1:11" s="3" customFormat="1" ht="12">
      <c r="A42" s="42"/>
      <c r="B42" s="42"/>
      <c r="C42" s="42"/>
      <c r="D42" s="42"/>
      <c r="E42" s="42"/>
      <c r="F42" s="43"/>
      <c r="G42" s="44"/>
      <c r="H42" s="167"/>
      <c r="I42" s="42"/>
      <c r="J42" s="42"/>
      <c r="K42" s="42"/>
    </row>
    <row r="43" spans="1:11" s="3" customFormat="1" ht="12">
      <c r="A43" s="42"/>
      <c r="B43" s="42"/>
      <c r="C43" s="42"/>
      <c r="D43" s="42"/>
      <c r="E43" s="42"/>
      <c r="F43" s="43"/>
      <c r="G43" s="44"/>
      <c r="H43" s="167"/>
      <c r="I43" s="42"/>
      <c r="J43" s="42"/>
      <c r="K43" s="42"/>
    </row>
    <row r="44" spans="1:11" s="3" customFormat="1" ht="12">
      <c r="A44" s="42"/>
      <c r="B44" s="42"/>
      <c r="C44" s="42"/>
      <c r="D44" s="42"/>
      <c r="E44" s="42"/>
      <c r="F44" s="43"/>
      <c r="G44" s="44"/>
      <c r="H44" s="167"/>
      <c r="I44" s="42"/>
      <c r="J44" s="42"/>
      <c r="K44" s="42"/>
    </row>
    <row r="45" spans="1:11" s="3" customFormat="1" ht="12">
      <c r="A45" s="42"/>
      <c r="B45" s="42"/>
      <c r="C45" s="42"/>
      <c r="D45" s="42"/>
      <c r="E45" s="42"/>
      <c r="F45" s="43"/>
      <c r="G45" s="44"/>
      <c r="H45" s="167"/>
      <c r="I45" s="42"/>
      <c r="J45" s="42"/>
      <c r="K45" s="42"/>
    </row>
    <row r="46" spans="1:11" s="3" customFormat="1" ht="12">
      <c r="A46" s="42"/>
      <c r="B46" s="42"/>
      <c r="C46" s="42"/>
      <c r="D46" s="42"/>
      <c r="E46" s="42"/>
      <c r="F46" s="43"/>
      <c r="G46" s="44"/>
      <c r="H46" s="167"/>
      <c r="I46" s="42"/>
      <c r="J46" s="42"/>
      <c r="K46" s="42"/>
    </row>
    <row r="47" spans="1:11" s="3" customFormat="1" ht="12">
      <c r="A47" s="42"/>
      <c r="B47" s="42"/>
      <c r="C47" s="42"/>
      <c r="D47" s="42"/>
      <c r="E47" s="42"/>
      <c r="F47" s="43"/>
      <c r="G47" s="44"/>
      <c r="H47" s="167"/>
      <c r="I47" s="42"/>
      <c r="J47" s="42"/>
      <c r="K47" s="42"/>
    </row>
    <row r="48" spans="1:11" s="3" customFormat="1" ht="12">
      <c r="A48" s="42"/>
      <c r="B48" s="42"/>
      <c r="C48" s="42"/>
      <c r="D48" s="42"/>
      <c r="E48" s="42"/>
      <c r="F48" s="43"/>
      <c r="G48" s="44"/>
      <c r="H48" s="167"/>
      <c r="I48" s="42"/>
      <c r="J48" s="42"/>
      <c r="K48" s="42"/>
    </row>
    <row r="49" spans="1:11" s="3" customFormat="1" ht="12">
      <c r="A49" s="42"/>
      <c r="B49" s="42"/>
      <c r="C49" s="42"/>
      <c r="D49" s="42"/>
      <c r="E49" s="42"/>
      <c r="F49" s="43"/>
      <c r="G49" s="44"/>
      <c r="H49" s="167"/>
      <c r="I49" s="42"/>
      <c r="J49" s="42"/>
      <c r="K49" s="42"/>
    </row>
    <row r="50" spans="1:11" s="3" customFormat="1" ht="12">
      <c r="A50" s="42"/>
      <c r="B50" s="42"/>
      <c r="C50" s="42"/>
      <c r="D50" s="42"/>
      <c r="E50" s="42"/>
      <c r="F50" s="43"/>
      <c r="G50" s="44"/>
      <c r="H50" s="167"/>
      <c r="I50" s="42"/>
      <c r="J50" s="42"/>
      <c r="K50" s="42"/>
    </row>
    <row r="51" spans="1:11" s="3" customFormat="1" ht="12">
      <c r="A51" s="42"/>
      <c r="B51" s="42"/>
      <c r="C51" s="42"/>
      <c r="D51" s="42"/>
      <c r="E51" s="42"/>
      <c r="F51" s="43"/>
      <c r="G51" s="44"/>
      <c r="H51" s="167"/>
      <c r="I51" s="42"/>
      <c r="J51" s="42"/>
      <c r="K51" s="42"/>
    </row>
    <row r="52" spans="1:11" s="3" customFormat="1" ht="12">
      <c r="A52" s="42"/>
      <c r="B52" s="42"/>
      <c r="C52" s="42"/>
      <c r="D52" s="42"/>
      <c r="E52" s="42"/>
      <c r="F52" s="43"/>
      <c r="G52" s="44"/>
      <c r="H52" s="167"/>
      <c r="I52" s="42"/>
      <c r="J52" s="42"/>
      <c r="K52" s="42"/>
    </row>
    <row r="53" spans="1:11" s="3" customFormat="1" ht="12">
      <c r="A53" s="42"/>
      <c r="B53" s="42"/>
      <c r="C53" s="42"/>
      <c r="D53" s="42"/>
      <c r="E53" s="42"/>
      <c r="F53" s="43"/>
      <c r="G53" s="44"/>
      <c r="H53" s="167"/>
      <c r="I53" s="42"/>
      <c r="J53" s="42"/>
      <c r="K53" s="42"/>
    </row>
    <row r="54" spans="1:11" s="3" customFormat="1" ht="12">
      <c r="A54" s="42"/>
      <c r="B54" s="42"/>
      <c r="C54" s="42"/>
      <c r="D54" s="42"/>
      <c r="E54" s="42"/>
      <c r="F54" s="43"/>
      <c r="G54" s="44"/>
      <c r="H54" s="167"/>
      <c r="I54" s="42"/>
      <c r="J54" s="42"/>
      <c r="K54" s="42"/>
    </row>
    <row r="55" spans="1:11" s="3" customFormat="1" ht="12">
      <c r="A55" s="42"/>
      <c r="B55" s="42"/>
      <c r="C55" s="42"/>
      <c r="D55" s="42"/>
      <c r="E55" s="42"/>
      <c r="F55" s="43"/>
      <c r="G55" s="44"/>
      <c r="H55" s="167"/>
      <c r="I55" s="42"/>
      <c r="J55" s="42"/>
      <c r="K55" s="42"/>
    </row>
    <row r="56" spans="1:11" s="3" customFormat="1" ht="12">
      <c r="A56" s="42"/>
      <c r="B56" s="42"/>
      <c r="C56" s="42"/>
      <c r="D56" s="42"/>
      <c r="E56" s="42"/>
      <c r="F56" s="43"/>
      <c r="G56" s="44"/>
      <c r="H56" s="167"/>
      <c r="I56" s="42"/>
      <c r="J56" s="42"/>
      <c r="K56" s="42"/>
    </row>
    <row r="57" spans="1:11" s="3" customFormat="1" ht="12">
      <c r="A57" s="42"/>
      <c r="B57" s="42"/>
      <c r="C57" s="42"/>
      <c r="D57" s="42"/>
      <c r="E57" s="42"/>
      <c r="F57" s="43"/>
      <c r="G57" s="44"/>
      <c r="H57" s="167"/>
      <c r="I57" s="42"/>
      <c r="J57" s="42"/>
      <c r="K57" s="42"/>
    </row>
    <row r="58" spans="1:11" s="3" customFormat="1" ht="12">
      <c r="A58" s="42"/>
      <c r="B58" s="42"/>
      <c r="C58" s="42"/>
      <c r="D58" s="42"/>
      <c r="E58" s="42"/>
      <c r="F58" s="43"/>
      <c r="G58" s="44"/>
      <c r="H58" s="167"/>
      <c r="I58" s="42"/>
      <c r="J58" s="42"/>
      <c r="K58" s="42"/>
    </row>
    <row r="59" spans="1:11" s="3" customFormat="1" ht="12">
      <c r="A59" s="42"/>
      <c r="B59" s="42"/>
      <c r="C59" s="42"/>
      <c r="D59" s="42"/>
      <c r="E59" s="42"/>
      <c r="F59" s="43"/>
      <c r="G59" s="44"/>
      <c r="H59" s="167"/>
      <c r="I59" s="42"/>
      <c r="J59" s="42"/>
      <c r="K59" s="42"/>
    </row>
    <row r="60" spans="1:11" s="3" customFormat="1" ht="12">
      <c r="A60" s="42"/>
      <c r="B60" s="42"/>
      <c r="C60" s="42"/>
      <c r="D60" s="42"/>
      <c r="E60" s="42"/>
      <c r="F60" s="43"/>
      <c r="G60" s="44"/>
      <c r="H60" s="167"/>
      <c r="I60" s="42"/>
      <c r="J60" s="42"/>
      <c r="K60" s="42"/>
    </row>
  </sheetData>
  <sheetProtection/>
  <mergeCells count="1">
    <mergeCell ref="A2:K2"/>
  </mergeCells>
  <printOptions/>
  <pageMargins left="0.47" right="0.35" top="0.35" bottom="0.31" header="0.2" footer="0.04"/>
  <pageSetup fitToHeight="1" fitToWidth="1" horizontalDpi="600" verticalDpi="600" orientation="landscape" paperSize="8" scale="89"/>
  <headerFooter>
    <oddFooter>&amp;C第 &amp;P 页，共 &amp;N 页</oddFooter>
  </headerFooter>
  <rowBreaks count="1" manualBreakCount="1">
    <brk id="5" max="255" man="1"/>
  </rowBreaks>
  <drawing r:id="rId1"/>
</worksheet>
</file>

<file path=xl/worksheets/sheet2.xml><?xml version="1.0" encoding="utf-8"?>
<worksheet xmlns="http://schemas.openxmlformats.org/spreadsheetml/2006/main" xmlns:r="http://schemas.openxmlformats.org/officeDocument/2006/relationships">
  <dimension ref="A1:S108"/>
  <sheetViews>
    <sheetView view="pageBreakPreview" zoomScale="85" zoomScaleSheetLayoutView="85" workbookViewId="0" topLeftCell="A1">
      <pane ySplit="6" topLeftCell="A37" activePane="bottomLeft" state="frozen"/>
      <selection pane="bottomLeft" activeCell="F19" sqref="F19"/>
    </sheetView>
  </sheetViews>
  <sheetFormatPr defaultColWidth="9.00390625" defaultRowHeight="14.25"/>
  <cols>
    <col min="1" max="1" width="5.75390625" style="6" customWidth="1"/>
    <col min="2" max="2" width="20.125" style="6" customWidth="1"/>
    <col min="3" max="3" width="6.00390625" style="6" customWidth="1"/>
    <col min="4" max="4" width="8.50390625" style="6" customWidth="1"/>
    <col min="5" max="5" width="11.375" style="6" customWidth="1"/>
    <col min="6" max="6" width="76.50390625" style="7" customWidth="1"/>
    <col min="7" max="7" width="11.25390625" style="8" customWidth="1"/>
    <col min="8" max="8" width="11.25390625" style="61" customWidth="1"/>
    <col min="9" max="9" width="13.125" style="61" customWidth="1"/>
    <col min="10" max="10" width="32.375" style="62" customWidth="1"/>
    <col min="11" max="11" width="6.625" style="6" hidden="1" customWidth="1"/>
    <col min="12" max="12" width="15.25390625" style="61" hidden="1" customWidth="1"/>
    <col min="13" max="13" width="18.50390625" style="61" hidden="1" customWidth="1"/>
    <col min="14" max="14" width="10.25390625" style="6" customWidth="1"/>
    <col min="15" max="15" width="9.50390625" style="6" customWidth="1"/>
    <col min="16" max="16" width="7.50390625" style="6" customWidth="1"/>
    <col min="17" max="17" width="11.125" style="9" bestFit="1" customWidth="1"/>
    <col min="18" max="18" width="9.375" style="9" bestFit="1" customWidth="1"/>
    <col min="19" max="19" width="9.25390625" style="9" bestFit="1" customWidth="1"/>
    <col min="20" max="16384" width="9.00390625" style="9" customWidth="1"/>
  </cols>
  <sheetData>
    <row r="1" spans="1:16" s="9" customFormat="1" ht="30" customHeight="1">
      <c r="A1" s="63" t="s">
        <v>20</v>
      </c>
      <c r="B1" s="63"/>
      <c r="C1" s="63"/>
      <c r="D1" s="63"/>
      <c r="E1" s="63"/>
      <c r="F1" s="63"/>
      <c r="G1" s="64"/>
      <c r="H1" s="65"/>
      <c r="I1" s="65"/>
      <c r="J1" s="63"/>
      <c r="K1" s="63"/>
      <c r="L1" s="63"/>
      <c r="M1" s="63"/>
      <c r="N1" s="63"/>
      <c r="O1" s="63"/>
      <c r="P1" s="63"/>
    </row>
    <row r="2" spans="1:17" s="50" customFormat="1" ht="21.75" customHeight="1">
      <c r="A2" s="66" t="s">
        <v>2</v>
      </c>
      <c r="B2" s="67" t="s">
        <v>3</v>
      </c>
      <c r="C2" s="67" t="s">
        <v>4</v>
      </c>
      <c r="D2" s="67" t="s">
        <v>5</v>
      </c>
      <c r="E2" s="67" t="s">
        <v>6</v>
      </c>
      <c r="F2" s="68" t="s">
        <v>7</v>
      </c>
      <c r="G2" s="69" t="s">
        <v>21</v>
      </c>
      <c r="H2" s="70"/>
      <c r="I2" s="70"/>
      <c r="J2" s="128" t="s">
        <v>9</v>
      </c>
      <c r="K2" s="128"/>
      <c r="L2" s="128"/>
      <c r="M2" s="128"/>
      <c r="N2" s="68" t="s">
        <v>10</v>
      </c>
      <c r="O2" s="129" t="s">
        <v>11</v>
      </c>
      <c r="P2" s="68" t="s">
        <v>12</v>
      </c>
      <c r="Q2" s="168"/>
    </row>
    <row r="3" spans="1:17" s="50" customFormat="1" ht="19.5" customHeight="1">
      <c r="A3" s="66"/>
      <c r="B3" s="67"/>
      <c r="C3" s="67"/>
      <c r="D3" s="67"/>
      <c r="E3" s="67"/>
      <c r="F3" s="68"/>
      <c r="G3" s="71" t="s">
        <v>22</v>
      </c>
      <c r="H3" s="72" t="s">
        <v>23</v>
      </c>
      <c r="I3" s="72" t="s">
        <v>24</v>
      </c>
      <c r="J3" s="130" t="s">
        <v>25</v>
      </c>
      <c r="K3" s="68" t="s">
        <v>26</v>
      </c>
      <c r="L3" s="131" t="s">
        <v>27</v>
      </c>
      <c r="M3" s="131" t="s">
        <v>28</v>
      </c>
      <c r="N3" s="68"/>
      <c r="O3" s="132"/>
      <c r="P3" s="68"/>
      <c r="Q3" s="168"/>
    </row>
    <row r="4" spans="1:17" s="50" customFormat="1" ht="19.5" customHeight="1">
      <c r="A4" s="66"/>
      <c r="B4" s="67"/>
      <c r="C4" s="67"/>
      <c r="D4" s="67"/>
      <c r="E4" s="67"/>
      <c r="F4" s="68"/>
      <c r="G4" s="71"/>
      <c r="H4" s="73"/>
      <c r="I4" s="73"/>
      <c r="J4" s="130"/>
      <c r="K4" s="68"/>
      <c r="L4" s="131"/>
      <c r="M4" s="131"/>
      <c r="N4" s="68"/>
      <c r="O4" s="132"/>
      <c r="P4" s="68"/>
      <c r="Q4" s="168">
        <f>Q6*0.63</f>
        <v>26390.07</v>
      </c>
    </row>
    <row r="5" spans="1:19" s="50" customFormat="1" ht="18" customHeight="1">
      <c r="A5" s="66"/>
      <c r="B5" s="67"/>
      <c r="C5" s="67"/>
      <c r="D5" s="67"/>
      <c r="E5" s="67"/>
      <c r="F5" s="68"/>
      <c r="G5" s="74"/>
      <c r="H5" s="75"/>
      <c r="I5" s="75"/>
      <c r="J5" s="130"/>
      <c r="K5" s="68"/>
      <c r="L5" s="131"/>
      <c r="M5" s="131"/>
      <c r="N5" s="68"/>
      <c r="O5" s="133"/>
      <c r="P5" s="68"/>
      <c r="Q5" s="168"/>
      <c r="R5" s="50">
        <f>26285*0.63</f>
        <v>16559.55</v>
      </c>
      <c r="S5" s="50">
        <f>S6*0.63</f>
        <v>9830.52</v>
      </c>
    </row>
    <row r="6" spans="1:19" s="51" customFormat="1" ht="28.5" customHeight="1">
      <c r="A6" s="76" t="s">
        <v>29</v>
      </c>
      <c r="B6" s="76"/>
      <c r="C6" s="77"/>
      <c r="D6" s="77"/>
      <c r="E6" s="77"/>
      <c r="F6" s="78"/>
      <c r="G6" s="79">
        <f aca="true" t="shared" si="0" ref="G6:I6">G7+G28+G32</f>
        <v>41889</v>
      </c>
      <c r="H6" s="79">
        <f t="shared" si="0"/>
        <v>26285</v>
      </c>
      <c r="I6" s="79">
        <f t="shared" si="0"/>
        <v>15604</v>
      </c>
      <c r="J6" s="134"/>
      <c r="K6" s="77"/>
      <c r="L6" s="134"/>
      <c r="M6" s="134"/>
      <c r="N6" s="77"/>
      <c r="O6" s="77"/>
      <c r="P6" s="77"/>
      <c r="Q6" s="169">
        <f>R6+S6</f>
        <v>41889</v>
      </c>
      <c r="R6" s="169">
        <v>26285</v>
      </c>
      <c r="S6" s="169">
        <v>15604</v>
      </c>
    </row>
    <row r="7" spans="1:19" s="3" customFormat="1" ht="28.5" customHeight="1">
      <c r="A7" s="80" t="s">
        <v>30</v>
      </c>
      <c r="B7" s="80"/>
      <c r="C7" s="81"/>
      <c r="D7" s="81"/>
      <c r="E7" s="81"/>
      <c r="F7" s="82"/>
      <c r="G7" s="83">
        <f aca="true" t="shared" si="1" ref="G7:I7">SUM(G8:G27)</f>
        <v>26065.71</v>
      </c>
      <c r="H7" s="83">
        <f t="shared" si="1"/>
        <v>17688.63</v>
      </c>
      <c r="I7" s="83">
        <f t="shared" si="1"/>
        <v>8377.08</v>
      </c>
      <c r="J7" s="135"/>
      <c r="K7" s="81"/>
      <c r="L7" s="93"/>
      <c r="M7" s="93"/>
      <c r="N7" s="81"/>
      <c r="O7" s="81"/>
      <c r="P7" s="81"/>
      <c r="Q7" s="170">
        <f>G7/G6</f>
        <v>0.6223</v>
      </c>
      <c r="R7" s="3">
        <f>H6-R6</f>
        <v>0</v>
      </c>
      <c r="S7" s="3">
        <f>I6-S6</f>
        <v>0</v>
      </c>
    </row>
    <row r="8" spans="1:16" s="52" customFormat="1" ht="45" customHeight="1">
      <c r="A8" s="84">
        <v>1</v>
      </c>
      <c r="B8" s="85" t="s">
        <v>31</v>
      </c>
      <c r="C8" s="85" t="s">
        <v>14</v>
      </c>
      <c r="D8" s="86" t="s">
        <v>15</v>
      </c>
      <c r="E8" s="85" t="s">
        <v>32</v>
      </c>
      <c r="F8" s="87" t="s">
        <v>33</v>
      </c>
      <c r="G8" s="88">
        <f aca="true" t="shared" si="2" ref="G8:G23">H8+I8</f>
        <v>892.4</v>
      </c>
      <c r="H8" s="89">
        <v>892.4</v>
      </c>
      <c r="I8" s="89"/>
      <c r="J8" s="87" t="s">
        <v>34</v>
      </c>
      <c r="K8" s="85">
        <v>215</v>
      </c>
      <c r="L8" s="85">
        <v>0.72</v>
      </c>
      <c r="M8" s="85">
        <v>3.5</v>
      </c>
      <c r="N8" s="85" t="s">
        <v>35</v>
      </c>
      <c r="O8" s="85" t="s">
        <v>36</v>
      </c>
      <c r="P8" s="85"/>
    </row>
    <row r="9" spans="1:16" s="53" customFormat="1" ht="51.75" customHeight="1">
      <c r="A9" s="90">
        <v>2</v>
      </c>
      <c r="B9" s="90" t="s">
        <v>37</v>
      </c>
      <c r="C9" s="90" t="s">
        <v>38</v>
      </c>
      <c r="D9" s="91" t="s">
        <v>15</v>
      </c>
      <c r="E9" s="91" t="s">
        <v>39</v>
      </c>
      <c r="F9" s="92" t="s">
        <v>40</v>
      </c>
      <c r="G9" s="93">
        <f t="shared" si="2"/>
        <v>5268.74</v>
      </c>
      <c r="H9" s="94">
        <v>5268.74</v>
      </c>
      <c r="I9" s="94"/>
      <c r="J9" s="97" t="s">
        <v>41</v>
      </c>
      <c r="K9" s="90">
        <v>215</v>
      </c>
      <c r="L9" s="90">
        <v>0.0312</v>
      </c>
      <c r="M9" s="136">
        <v>0.1</v>
      </c>
      <c r="N9" s="95" t="s">
        <v>42</v>
      </c>
      <c r="O9" s="95" t="s">
        <v>43</v>
      </c>
      <c r="P9" s="105"/>
    </row>
    <row r="10" spans="1:16" s="53" customFormat="1" ht="72.75" customHeight="1">
      <c r="A10" s="90">
        <v>3</v>
      </c>
      <c r="B10" s="91" t="s">
        <v>44</v>
      </c>
      <c r="C10" s="95" t="s">
        <v>14</v>
      </c>
      <c r="D10" s="91" t="s">
        <v>45</v>
      </c>
      <c r="E10" s="96" t="s">
        <v>39</v>
      </c>
      <c r="F10" s="97" t="s">
        <v>46</v>
      </c>
      <c r="G10" s="93">
        <f t="shared" si="2"/>
        <v>2000</v>
      </c>
      <c r="H10" s="94">
        <v>2000</v>
      </c>
      <c r="I10" s="94"/>
      <c r="J10" s="137" t="s">
        <v>47</v>
      </c>
      <c r="K10" s="138">
        <v>215</v>
      </c>
      <c r="L10" s="139">
        <v>0.0527</v>
      </c>
      <c r="M10" s="139">
        <v>0.25</v>
      </c>
      <c r="N10" s="90" t="s">
        <v>42</v>
      </c>
      <c r="O10" s="90" t="s">
        <v>43</v>
      </c>
      <c r="P10" s="140"/>
    </row>
    <row r="11" spans="1:16" s="53" customFormat="1" ht="109.5" customHeight="1">
      <c r="A11" s="90">
        <v>4</v>
      </c>
      <c r="B11" s="90" t="s">
        <v>48</v>
      </c>
      <c r="C11" s="90" t="s">
        <v>38</v>
      </c>
      <c r="D11" s="91" t="s">
        <v>49</v>
      </c>
      <c r="E11" s="91" t="s">
        <v>50</v>
      </c>
      <c r="F11" s="92" t="s">
        <v>51</v>
      </c>
      <c r="G11" s="93">
        <f t="shared" si="2"/>
        <v>1700</v>
      </c>
      <c r="H11" s="94"/>
      <c r="I11" s="94">
        <v>1700</v>
      </c>
      <c r="J11" s="97" t="s">
        <v>52</v>
      </c>
      <c r="K11" s="140"/>
      <c r="L11" s="140"/>
      <c r="M11" s="136"/>
      <c r="N11" s="90" t="s">
        <v>35</v>
      </c>
      <c r="O11" s="90" t="s">
        <v>53</v>
      </c>
      <c r="P11" s="105"/>
    </row>
    <row r="12" spans="1:16" s="53" customFormat="1" ht="111" customHeight="1">
      <c r="A12" s="90">
        <v>5</v>
      </c>
      <c r="B12" s="90" t="s">
        <v>54</v>
      </c>
      <c r="C12" s="90" t="s">
        <v>38</v>
      </c>
      <c r="D12" s="91" t="s">
        <v>55</v>
      </c>
      <c r="E12" s="91" t="s">
        <v>56</v>
      </c>
      <c r="F12" s="92" t="s">
        <v>57</v>
      </c>
      <c r="G12" s="93">
        <f t="shared" si="2"/>
        <v>1200</v>
      </c>
      <c r="H12" s="94">
        <v>1200</v>
      </c>
      <c r="I12" s="94"/>
      <c r="J12" s="97" t="s">
        <v>58</v>
      </c>
      <c r="K12" s="140"/>
      <c r="L12" s="140"/>
      <c r="M12" s="136"/>
      <c r="N12" s="90" t="s">
        <v>35</v>
      </c>
      <c r="O12" s="90" t="s">
        <v>53</v>
      </c>
      <c r="P12" s="105"/>
    </row>
    <row r="13" spans="1:16" s="53" customFormat="1" ht="99.75" customHeight="1">
      <c r="A13" s="90">
        <v>6</v>
      </c>
      <c r="B13" s="90" t="s">
        <v>59</v>
      </c>
      <c r="C13" s="90" t="s">
        <v>38</v>
      </c>
      <c r="D13" s="91" t="s">
        <v>60</v>
      </c>
      <c r="E13" s="91" t="s">
        <v>61</v>
      </c>
      <c r="F13" s="92" t="s">
        <v>62</v>
      </c>
      <c r="G13" s="93">
        <f t="shared" si="2"/>
        <v>600</v>
      </c>
      <c r="H13" s="94"/>
      <c r="I13" s="94">
        <v>600</v>
      </c>
      <c r="J13" s="97" t="s">
        <v>63</v>
      </c>
      <c r="K13" s="140"/>
      <c r="L13" s="140"/>
      <c r="M13" s="136"/>
      <c r="N13" s="90" t="s">
        <v>35</v>
      </c>
      <c r="O13" s="90" t="s">
        <v>53</v>
      </c>
      <c r="P13" s="105"/>
    </row>
    <row r="14" spans="1:16" s="54" customFormat="1" ht="66" customHeight="1">
      <c r="A14" s="84">
        <v>7</v>
      </c>
      <c r="B14" s="84" t="s">
        <v>64</v>
      </c>
      <c r="C14" s="84" t="s">
        <v>38</v>
      </c>
      <c r="D14" s="86" t="s">
        <v>55</v>
      </c>
      <c r="E14" s="86" t="s">
        <v>65</v>
      </c>
      <c r="F14" s="98" t="s">
        <v>66</v>
      </c>
      <c r="G14" s="88">
        <f t="shared" si="2"/>
        <v>1400</v>
      </c>
      <c r="H14" s="88"/>
      <c r="I14" s="88">
        <v>1400</v>
      </c>
      <c r="J14" s="100" t="s">
        <v>67</v>
      </c>
      <c r="K14" s="141"/>
      <c r="L14" s="141"/>
      <c r="M14" s="142"/>
      <c r="N14" s="84" t="s">
        <v>35</v>
      </c>
      <c r="O14" s="84" t="s">
        <v>53</v>
      </c>
      <c r="P14" s="103"/>
    </row>
    <row r="15" spans="1:16" s="54" customFormat="1" ht="97.5" customHeight="1">
      <c r="A15" s="84">
        <v>8</v>
      </c>
      <c r="B15" s="84" t="s">
        <v>68</v>
      </c>
      <c r="C15" s="84" t="s">
        <v>38</v>
      </c>
      <c r="D15" s="86" t="s">
        <v>55</v>
      </c>
      <c r="E15" s="86" t="s">
        <v>65</v>
      </c>
      <c r="F15" s="98" t="s">
        <v>69</v>
      </c>
      <c r="G15" s="88">
        <f t="shared" si="2"/>
        <v>3148.08</v>
      </c>
      <c r="H15" s="88"/>
      <c r="I15" s="88">
        <v>3148.08</v>
      </c>
      <c r="J15" s="100" t="s">
        <v>70</v>
      </c>
      <c r="K15" s="141"/>
      <c r="L15" s="141"/>
      <c r="M15" s="142"/>
      <c r="N15" s="84" t="s">
        <v>35</v>
      </c>
      <c r="O15" s="84" t="s">
        <v>53</v>
      </c>
      <c r="P15" s="103"/>
    </row>
    <row r="16" spans="1:16" s="54" customFormat="1" ht="72.75" customHeight="1">
      <c r="A16" s="84">
        <v>9</v>
      </c>
      <c r="B16" s="86" t="s">
        <v>71</v>
      </c>
      <c r="C16" s="85" t="s">
        <v>14</v>
      </c>
      <c r="D16" s="86" t="s">
        <v>15</v>
      </c>
      <c r="E16" s="99" t="s">
        <v>72</v>
      </c>
      <c r="F16" s="100" t="s">
        <v>73</v>
      </c>
      <c r="G16" s="88">
        <f t="shared" si="2"/>
        <v>5980</v>
      </c>
      <c r="H16" s="88">
        <v>5980</v>
      </c>
      <c r="I16" s="88"/>
      <c r="J16" s="143" t="s">
        <v>74</v>
      </c>
      <c r="K16" s="144">
        <v>1</v>
      </c>
      <c r="L16" s="145">
        <v>0.0155</v>
      </c>
      <c r="M16" s="145">
        <v>0.078</v>
      </c>
      <c r="N16" s="84" t="s">
        <v>75</v>
      </c>
      <c r="O16" s="84" t="s">
        <v>76</v>
      </c>
      <c r="P16" s="141"/>
    </row>
    <row r="17" spans="1:16" s="55" customFormat="1" ht="60.75" customHeight="1">
      <c r="A17" s="90">
        <v>10</v>
      </c>
      <c r="B17" s="101" t="s">
        <v>77</v>
      </c>
      <c r="C17" s="90" t="s">
        <v>38</v>
      </c>
      <c r="D17" s="90" t="s">
        <v>45</v>
      </c>
      <c r="E17" s="101" t="s">
        <v>78</v>
      </c>
      <c r="F17" s="102" t="s">
        <v>79</v>
      </c>
      <c r="G17" s="93">
        <f t="shared" si="2"/>
        <v>370.7</v>
      </c>
      <c r="H17" s="94">
        <v>370.7</v>
      </c>
      <c r="I17" s="94"/>
      <c r="J17" s="137" t="s">
        <v>80</v>
      </c>
      <c r="K17" s="138" t="s">
        <v>42</v>
      </c>
      <c r="L17" s="139" t="s">
        <v>42</v>
      </c>
      <c r="M17" s="139"/>
      <c r="N17" s="90" t="s">
        <v>42</v>
      </c>
      <c r="O17" s="90" t="s">
        <v>42</v>
      </c>
      <c r="P17" s="140"/>
    </row>
    <row r="18" spans="1:16" s="55" customFormat="1" ht="54.75" customHeight="1">
      <c r="A18" s="90">
        <v>11</v>
      </c>
      <c r="B18" s="101" t="s">
        <v>81</v>
      </c>
      <c r="C18" s="90" t="s">
        <v>38</v>
      </c>
      <c r="D18" s="90" t="s">
        <v>45</v>
      </c>
      <c r="E18" s="101" t="s">
        <v>82</v>
      </c>
      <c r="F18" s="102" t="s">
        <v>83</v>
      </c>
      <c r="G18" s="93">
        <f t="shared" si="2"/>
        <v>630.3</v>
      </c>
      <c r="H18" s="94">
        <v>630.3</v>
      </c>
      <c r="I18" s="94"/>
      <c r="J18" s="137" t="s">
        <v>80</v>
      </c>
      <c r="K18" s="138" t="s">
        <v>42</v>
      </c>
      <c r="L18" s="139" t="s">
        <v>42</v>
      </c>
      <c r="M18" s="139"/>
      <c r="N18" s="90" t="s">
        <v>42</v>
      </c>
      <c r="O18" s="90" t="s">
        <v>42</v>
      </c>
      <c r="P18" s="140"/>
    </row>
    <row r="19" spans="1:16" s="56" customFormat="1" ht="72.75" customHeight="1">
      <c r="A19" s="90">
        <v>12</v>
      </c>
      <c r="B19" s="101" t="s">
        <v>84</v>
      </c>
      <c r="C19" s="90" t="s">
        <v>38</v>
      </c>
      <c r="D19" s="90" t="s">
        <v>45</v>
      </c>
      <c r="E19" s="101" t="s">
        <v>16</v>
      </c>
      <c r="F19" s="102"/>
      <c r="G19" s="93">
        <f t="shared" si="2"/>
        <v>560.95</v>
      </c>
      <c r="H19" s="94">
        <v>560.95</v>
      </c>
      <c r="I19" s="94"/>
      <c r="J19" s="146"/>
      <c r="K19" s="147"/>
      <c r="L19" s="148"/>
      <c r="M19" s="148"/>
      <c r="N19" s="90" t="s">
        <v>42</v>
      </c>
      <c r="O19" s="90" t="s">
        <v>42</v>
      </c>
      <c r="P19" s="140"/>
    </row>
    <row r="20" spans="1:16" s="54" customFormat="1" ht="99.75" customHeight="1">
      <c r="A20" s="84">
        <v>13</v>
      </c>
      <c r="B20" s="84" t="s">
        <v>85</v>
      </c>
      <c r="C20" s="103" t="s">
        <v>14</v>
      </c>
      <c r="D20" s="86" t="s">
        <v>86</v>
      </c>
      <c r="E20" s="103" t="s">
        <v>87</v>
      </c>
      <c r="F20" s="100" t="s">
        <v>88</v>
      </c>
      <c r="G20" s="88">
        <f t="shared" si="2"/>
        <v>199.52</v>
      </c>
      <c r="H20" s="88">
        <v>199.52</v>
      </c>
      <c r="I20" s="88"/>
      <c r="J20" s="143" t="s">
        <v>89</v>
      </c>
      <c r="K20" s="149"/>
      <c r="L20" s="149"/>
      <c r="M20" s="149"/>
      <c r="N20" s="85" t="s">
        <v>90</v>
      </c>
      <c r="O20" s="150" t="s">
        <v>90</v>
      </c>
      <c r="P20" s="103"/>
    </row>
    <row r="21" spans="1:16" s="54" customFormat="1" ht="60" customHeight="1">
      <c r="A21" s="104">
        <v>14</v>
      </c>
      <c r="B21" s="84" t="s">
        <v>91</v>
      </c>
      <c r="C21" s="103" t="s">
        <v>14</v>
      </c>
      <c r="D21" s="99" t="s">
        <v>15</v>
      </c>
      <c r="E21" s="103" t="s">
        <v>92</v>
      </c>
      <c r="F21" s="100" t="s">
        <v>93</v>
      </c>
      <c r="G21" s="88">
        <f t="shared" si="2"/>
        <v>25.32</v>
      </c>
      <c r="H21" s="88">
        <v>25.32</v>
      </c>
      <c r="I21" s="88"/>
      <c r="J21" s="151" t="s">
        <v>94</v>
      </c>
      <c r="K21" s="103">
        <v>1</v>
      </c>
      <c r="L21" s="152">
        <v>0.6</v>
      </c>
      <c r="M21" s="152">
        <v>3</v>
      </c>
      <c r="N21" s="103" t="s">
        <v>95</v>
      </c>
      <c r="O21" s="103" t="s">
        <v>95</v>
      </c>
      <c r="P21" s="103"/>
    </row>
    <row r="22" spans="1:16" s="56" customFormat="1" ht="37.5" customHeight="1">
      <c r="A22" s="90">
        <v>15</v>
      </c>
      <c r="B22" s="101" t="s">
        <v>96</v>
      </c>
      <c r="C22" s="105" t="s">
        <v>38</v>
      </c>
      <c r="D22" s="96" t="s">
        <v>86</v>
      </c>
      <c r="E22" s="106" t="s">
        <v>16</v>
      </c>
      <c r="F22" s="102" t="s">
        <v>97</v>
      </c>
      <c r="G22" s="94">
        <f t="shared" si="2"/>
        <v>1268</v>
      </c>
      <c r="H22" s="94"/>
      <c r="I22" s="94">
        <v>1268</v>
      </c>
      <c r="J22" s="146" t="s">
        <v>98</v>
      </c>
      <c r="K22" s="153"/>
      <c r="L22" s="153"/>
      <c r="M22" s="153"/>
      <c r="N22" s="154" t="s">
        <v>35</v>
      </c>
      <c r="O22" s="155" t="s">
        <v>35</v>
      </c>
      <c r="P22" s="105"/>
    </row>
    <row r="23" spans="1:16" s="56" customFormat="1" ht="37.5" customHeight="1">
      <c r="A23" s="90">
        <v>16</v>
      </c>
      <c r="B23" s="101" t="s">
        <v>99</v>
      </c>
      <c r="C23" s="105" t="s">
        <v>38</v>
      </c>
      <c r="D23" s="96" t="s">
        <v>86</v>
      </c>
      <c r="E23" s="106" t="s">
        <v>100</v>
      </c>
      <c r="F23" s="102" t="s">
        <v>101</v>
      </c>
      <c r="G23" s="94">
        <f t="shared" si="2"/>
        <v>777.2</v>
      </c>
      <c r="H23" s="94">
        <v>516.2</v>
      </c>
      <c r="I23" s="94">
        <v>261</v>
      </c>
      <c r="J23" s="146" t="s">
        <v>102</v>
      </c>
      <c r="K23" s="153"/>
      <c r="L23" s="153"/>
      <c r="M23" s="153"/>
      <c r="N23" s="154" t="s">
        <v>90</v>
      </c>
      <c r="O23" s="155" t="s">
        <v>103</v>
      </c>
      <c r="P23" s="105"/>
    </row>
    <row r="24" spans="1:16" s="56" customFormat="1" ht="37.5" customHeight="1">
      <c r="A24" s="90">
        <v>17</v>
      </c>
      <c r="B24" s="101" t="s">
        <v>104</v>
      </c>
      <c r="C24" s="105" t="s">
        <v>14</v>
      </c>
      <c r="D24" s="96" t="s">
        <v>105</v>
      </c>
      <c r="E24" s="106" t="s">
        <v>92</v>
      </c>
      <c r="F24" s="102"/>
      <c r="G24" s="94"/>
      <c r="H24" s="94"/>
      <c r="I24" s="94"/>
      <c r="J24" s="146" t="s">
        <v>106</v>
      </c>
      <c r="K24" s="153"/>
      <c r="L24" s="153"/>
      <c r="M24" s="153"/>
      <c r="N24" s="154" t="s">
        <v>107</v>
      </c>
      <c r="O24" s="155" t="s">
        <v>92</v>
      </c>
      <c r="P24" s="105"/>
    </row>
    <row r="25" spans="1:16" s="56" customFormat="1" ht="37.5" customHeight="1">
      <c r="A25" s="90">
        <v>18</v>
      </c>
      <c r="B25" s="101" t="s">
        <v>108</v>
      </c>
      <c r="C25" s="105" t="s">
        <v>14</v>
      </c>
      <c r="D25" s="96" t="s">
        <v>105</v>
      </c>
      <c r="E25" s="106" t="s">
        <v>39</v>
      </c>
      <c r="F25" s="102"/>
      <c r="G25" s="94"/>
      <c r="H25" s="94"/>
      <c r="I25" s="94"/>
      <c r="J25" s="146" t="s">
        <v>106</v>
      </c>
      <c r="K25" s="153"/>
      <c r="L25" s="153"/>
      <c r="M25" s="153"/>
      <c r="N25" s="154" t="s">
        <v>107</v>
      </c>
      <c r="O25" s="155" t="s">
        <v>39</v>
      </c>
      <c r="P25" s="105"/>
    </row>
    <row r="26" spans="1:16" s="57" customFormat="1" ht="33" customHeight="1">
      <c r="A26" s="90">
        <v>19</v>
      </c>
      <c r="B26" s="107" t="s">
        <v>109</v>
      </c>
      <c r="C26" s="85" t="s">
        <v>14</v>
      </c>
      <c r="D26" s="86" t="s">
        <v>105</v>
      </c>
      <c r="E26" s="108" t="s">
        <v>110</v>
      </c>
      <c r="F26" s="109" t="s">
        <v>111</v>
      </c>
      <c r="G26" s="88">
        <f aca="true" t="shared" si="3" ref="G26:G30">H26+I26</f>
        <v>20</v>
      </c>
      <c r="H26" s="88">
        <v>20</v>
      </c>
      <c r="I26" s="88"/>
      <c r="J26" s="143" t="s">
        <v>106</v>
      </c>
      <c r="K26" s="144"/>
      <c r="L26" s="145"/>
      <c r="M26" s="145"/>
      <c r="N26" s="84" t="s">
        <v>107</v>
      </c>
      <c r="O26" s="84" t="s">
        <v>110</v>
      </c>
      <c r="P26" s="103"/>
    </row>
    <row r="27" spans="1:16" s="58" customFormat="1" ht="33" customHeight="1">
      <c r="A27" s="90">
        <v>20</v>
      </c>
      <c r="B27" s="107" t="s">
        <v>112</v>
      </c>
      <c r="C27" s="85" t="s">
        <v>14</v>
      </c>
      <c r="D27" s="86" t="s">
        <v>105</v>
      </c>
      <c r="E27" s="107" t="s">
        <v>113</v>
      </c>
      <c r="F27" s="109" t="s">
        <v>114</v>
      </c>
      <c r="G27" s="88">
        <f t="shared" si="3"/>
        <v>24.5</v>
      </c>
      <c r="H27" s="88">
        <v>24.5</v>
      </c>
      <c r="I27" s="88"/>
      <c r="J27" s="143" t="s">
        <v>106</v>
      </c>
      <c r="K27" s="144"/>
      <c r="L27" s="145"/>
      <c r="M27" s="145"/>
      <c r="N27" s="84" t="s">
        <v>107</v>
      </c>
      <c r="O27" s="84" t="s">
        <v>100</v>
      </c>
      <c r="P27" s="141"/>
    </row>
    <row r="28" spans="1:17" s="59" customFormat="1" ht="28.5" customHeight="1">
      <c r="A28" s="110" t="s">
        <v>115</v>
      </c>
      <c r="B28" s="110"/>
      <c r="C28" s="111"/>
      <c r="D28" s="111"/>
      <c r="E28" s="111"/>
      <c r="F28" s="112"/>
      <c r="G28" s="113">
        <f t="shared" si="3"/>
        <v>600</v>
      </c>
      <c r="H28" s="114">
        <f>SUM(H29:H31)</f>
        <v>600</v>
      </c>
      <c r="I28" s="114">
        <f>SUM(I29:I31)</f>
        <v>0</v>
      </c>
      <c r="J28" s="156"/>
      <c r="K28" s="111"/>
      <c r="L28" s="157"/>
      <c r="M28" s="157"/>
      <c r="N28" s="111"/>
      <c r="O28" s="111"/>
      <c r="P28" s="111"/>
      <c r="Q28" s="171">
        <f>H28/H6</f>
        <v>0.0228</v>
      </c>
    </row>
    <row r="29" spans="1:16" s="54" customFormat="1" ht="37.5" customHeight="1">
      <c r="A29" s="103">
        <v>1</v>
      </c>
      <c r="B29" s="86" t="s">
        <v>116</v>
      </c>
      <c r="C29" s="85" t="s">
        <v>14</v>
      </c>
      <c r="D29" s="86" t="s">
        <v>15</v>
      </c>
      <c r="E29" s="85" t="s">
        <v>32</v>
      </c>
      <c r="F29" s="100" t="s">
        <v>117</v>
      </c>
      <c r="G29" s="115">
        <f t="shared" si="3"/>
        <v>100</v>
      </c>
      <c r="H29" s="88">
        <v>100</v>
      </c>
      <c r="I29" s="88"/>
      <c r="J29" s="151" t="s">
        <v>118</v>
      </c>
      <c r="K29" s="158">
        <v>215</v>
      </c>
      <c r="L29" s="159">
        <v>0.03</v>
      </c>
      <c r="M29" s="145">
        <v>0.03</v>
      </c>
      <c r="N29" s="103" t="s">
        <v>119</v>
      </c>
      <c r="O29" s="103" t="s">
        <v>120</v>
      </c>
      <c r="P29" s="103"/>
    </row>
    <row r="30" spans="1:16" s="54" customFormat="1" ht="46.5" customHeight="1">
      <c r="A30" s="103">
        <v>2</v>
      </c>
      <c r="B30" s="99" t="s">
        <v>121</v>
      </c>
      <c r="C30" s="85" t="s">
        <v>14</v>
      </c>
      <c r="D30" s="86" t="s">
        <v>15</v>
      </c>
      <c r="E30" s="85" t="s">
        <v>32</v>
      </c>
      <c r="F30" s="100" t="s">
        <v>122</v>
      </c>
      <c r="G30" s="115">
        <f t="shared" si="3"/>
        <v>500</v>
      </c>
      <c r="H30" s="88">
        <v>500</v>
      </c>
      <c r="I30" s="88"/>
      <c r="J30" s="151" t="s">
        <v>123</v>
      </c>
      <c r="K30" s="84">
        <v>215</v>
      </c>
      <c r="L30" s="160">
        <v>0.2</v>
      </c>
      <c r="M30" s="160">
        <v>1</v>
      </c>
      <c r="N30" s="84" t="s">
        <v>119</v>
      </c>
      <c r="O30" s="84" t="s">
        <v>124</v>
      </c>
      <c r="P30" s="141"/>
    </row>
    <row r="31" spans="1:16" s="3" customFormat="1" ht="43.5" customHeight="1">
      <c r="A31" s="81"/>
      <c r="B31" s="116"/>
      <c r="C31" s="116"/>
      <c r="D31" s="116"/>
      <c r="E31" s="116"/>
      <c r="F31" s="117"/>
      <c r="G31" s="118"/>
      <c r="H31" s="119"/>
      <c r="I31" s="119"/>
      <c r="J31" s="161"/>
      <c r="K31" s="116"/>
      <c r="L31" s="162"/>
      <c r="M31" s="124"/>
      <c r="N31" s="121"/>
      <c r="O31" s="121"/>
      <c r="P31" s="163"/>
    </row>
    <row r="32" spans="1:17" s="3" customFormat="1" ht="28.5" customHeight="1">
      <c r="A32" s="80" t="s">
        <v>125</v>
      </c>
      <c r="B32" s="80"/>
      <c r="C32" s="81"/>
      <c r="D32" s="81"/>
      <c r="E32" s="81"/>
      <c r="F32" s="82"/>
      <c r="G32" s="83">
        <f aca="true" t="shared" si="4" ref="G32:I32">SUM(G33:G46)</f>
        <v>15223.29</v>
      </c>
      <c r="H32" s="83">
        <f t="shared" si="4"/>
        <v>7996.37</v>
      </c>
      <c r="I32" s="83">
        <f t="shared" si="4"/>
        <v>7226.92</v>
      </c>
      <c r="J32" s="135"/>
      <c r="K32" s="81"/>
      <c r="L32" s="93"/>
      <c r="M32" s="93"/>
      <c r="N32" s="81"/>
      <c r="O32" s="81"/>
      <c r="P32" s="81"/>
      <c r="Q32" s="170">
        <f>H32/H6</f>
        <v>0.3042</v>
      </c>
    </row>
    <row r="33" spans="1:16" s="60" customFormat="1" ht="90" customHeight="1">
      <c r="A33" s="104">
        <v>1</v>
      </c>
      <c r="B33" s="85" t="s">
        <v>126</v>
      </c>
      <c r="C33" s="85" t="s">
        <v>14</v>
      </c>
      <c r="D33" s="86" t="s">
        <v>15</v>
      </c>
      <c r="E33" s="85" t="s">
        <v>32</v>
      </c>
      <c r="F33" s="120" t="s">
        <v>127</v>
      </c>
      <c r="G33" s="88">
        <f aca="true" t="shared" si="5" ref="G33:G46">H33+I33</f>
        <v>7226.92</v>
      </c>
      <c r="H33" s="88"/>
      <c r="I33" s="88">
        <v>7226.92</v>
      </c>
      <c r="J33" s="143" t="s">
        <v>128</v>
      </c>
      <c r="K33" s="85">
        <v>33</v>
      </c>
      <c r="L33" s="85">
        <v>0.9</v>
      </c>
      <c r="M33" s="85">
        <v>4.5</v>
      </c>
      <c r="N33" s="84" t="s">
        <v>95</v>
      </c>
      <c r="O33" s="150" t="s">
        <v>95</v>
      </c>
      <c r="P33" s="103"/>
    </row>
    <row r="34" spans="1:16" s="53" customFormat="1" ht="69" customHeight="1">
      <c r="A34" s="105">
        <v>2</v>
      </c>
      <c r="B34" s="90" t="s">
        <v>129</v>
      </c>
      <c r="C34" s="105" t="s">
        <v>14</v>
      </c>
      <c r="D34" s="91" t="s">
        <v>130</v>
      </c>
      <c r="E34" s="90" t="s">
        <v>131</v>
      </c>
      <c r="F34" s="97" t="s">
        <v>132</v>
      </c>
      <c r="G34" s="93">
        <f t="shared" si="5"/>
        <v>2482.07</v>
      </c>
      <c r="H34" s="94">
        <v>2482.07</v>
      </c>
      <c r="I34" s="94"/>
      <c r="J34" s="164" t="s">
        <v>133</v>
      </c>
      <c r="K34" s="95">
        <v>12</v>
      </c>
      <c r="L34" s="95">
        <v>0.72</v>
      </c>
      <c r="M34" s="95">
        <v>3.5</v>
      </c>
      <c r="N34" s="95" t="s">
        <v>90</v>
      </c>
      <c r="O34" s="95" t="s">
        <v>90</v>
      </c>
      <c r="P34" s="105"/>
    </row>
    <row r="35" spans="1:16" s="54" customFormat="1" ht="99" customHeight="1">
      <c r="A35" s="104">
        <v>3</v>
      </c>
      <c r="B35" s="84" t="s">
        <v>134</v>
      </c>
      <c r="C35" s="103" t="s">
        <v>38</v>
      </c>
      <c r="D35" s="86" t="s">
        <v>135</v>
      </c>
      <c r="E35" s="103" t="s">
        <v>136</v>
      </c>
      <c r="F35" s="100" t="s">
        <v>137</v>
      </c>
      <c r="G35" s="88">
        <f t="shared" si="5"/>
        <v>2113</v>
      </c>
      <c r="H35" s="88">
        <v>2113</v>
      </c>
      <c r="I35" s="88"/>
      <c r="J35" s="143" t="s">
        <v>138</v>
      </c>
      <c r="K35" s="85">
        <v>251</v>
      </c>
      <c r="L35" s="85">
        <v>1.97</v>
      </c>
      <c r="M35" s="85">
        <v>10.25</v>
      </c>
      <c r="N35" s="85" t="s">
        <v>90</v>
      </c>
      <c r="O35" s="150" t="s">
        <v>139</v>
      </c>
      <c r="P35" s="103"/>
    </row>
    <row r="36" spans="1:16" s="54" customFormat="1" ht="42" customHeight="1">
      <c r="A36" s="105">
        <v>4</v>
      </c>
      <c r="B36" s="84" t="s">
        <v>140</v>
      </c>
      <c r="C36" s="103" t="s">
        <v>14</v>
      </c>
      <c r="D36" s="86" t="s">
        <v>141</v>
      </c>
      <c r="E36" s="103" t="s">
        <v>92</v>
      </c>
      <c r="F36" s="100" t="s">
        <v>142</v>
      </c>
      <c r="G36" s="88">
        <f t="shared" si="5"/>
        <v>129.42</v>
      </c>
      <c r="H36" s="88">
        <v>129.42</v>
      </c>
      <c r="I36" s="88"/>
      <c r="J36" s="143" t="s">
        <v>143</v>
      </c>
      <c r="K36" s="149"/>
      <c r="L36" s="149"/>
      <c r="M36" s="149"/>
      <c r="N36" s="85" t="s">
        <v>90</v>
      </c>
      <c r="O36" s="150" t="s">
        <v>90</v>
      </c>
      <c r="P36" s="103"/>
    </row>
    <row r="37" spans="1:16" s="54" customFormat="1" ht="60" customHeight="1">
      <c r="A37" s="104">
        <v>5</v>
      </c>
      <c r="B37" s="84" t="s">
        <v>144</v>
      </c>
      <c r="C37" s="103" t="s">
        <v>38</v>
      </c>
      <c r="D37" s="86" t="s">
        <v>55</v>
      </c>
      <c r="E37" s="103" t="s">
        <v>39</v>
      </c>
      <c r="F37" s="100" t="s">
        <v>145</v>
      </c>
      <c r="G37" s="88">
        <f t="shared" si="5"/>
        <v>269.21</v>
      </c>
      <c r="H37" s="88">
        <v>269.21</v>
      </c>
      <c r="I37" s="88"/>
      <c r="J37" s="151" t="s">
        <v>146</v>
      </c>
      <c r="K37" s="103">
        <v>4</v>
      </c>
      <c r="L37" s="152">
        <v>0.12</v>
      </c>
      <c r="M37" s="152">
        <v>0.6</v>
      </c>
      <c r="N37" s="103" t="s">
        <v>90</v>
      </c>
      <c r="O37" s="103" t="s">
        <v>90</v>
      </c>
      <c r="P37" s="103"/>
    </row>
    <row r="38" spans="1:16" s="54" customFormat="1" ht="60" customHeight="1">
      <c r="A38" s="105">
        <v>6</v>
      </c>
      <c r="B38" s="84" t="s">
        <v>147</v>
      </c>
      <c r="C38" s="103" t="s">
        <v>14</v>
      </c>
      <c r="D38" s="99" t="s">
        <v>15</v>
      </c>
      <c r="E38" s="103" t="s">
        <v>16</v>
      </c>
      <c r="F38" s="100" t="s">
        <v>148</v>
      </c>
      <c r="G38" s="88">
        <f t="shared" si="5"/>
        <v>1612.48</v>
      </c>
      <c r="H38" s="88">
        <v>1612.48</v>
      </c>
      <c r="I38" s="88"/>
      <c r="J38" s="151" t="s">
        <v>149</v>
      </c>
      <c r="K38" s="103">
        <v>65</v>
      </c>
      <c r="L38" s="152">
        <v>0.3067</v>
      </c>
      <c r="M38" s="152">
        <v>1.1487</v>
      </c>
      <c r="N38" s="103" t="s">
        <v>95</v>
      </c>
      <c r="O38" s="103" t="s">
        <v>95</v>
      </c>
      <c r="P38" s="103"/>
    </row>
    <row r="39" spans="1:16" s="54" customFormat="1" ht="46.5" customHeight="1">
      <c r="A39" s="104">
        <v>7</v>
      </c>
      <c r="B39" s="84" t="s">
        <v>150</v>
      </c>
      <c r="C39" s="103" t="s">
        <v>14</v>
      </c>
      <c r="D39" s="99" t="s">
        <v>15</v>
      </c>
      <c r="E39" s="84" t="s">
        <v>151</v>
      </c>
      <c r="F39" s="100" t="s">
        <v>152</v>
      </c>
      <c r="G39" s="88">
        <f t="shared" si="5"/>
        <v>161</v>
      </c>
      <c r="H39" s="88">
        <v>161</v>
      </c>
      <c r="I39" s="88"/>
      <c r="J39" s="151" t="s">
        <v>153</v>
      </c>
      <c r="K39" s="103">
        <v>15</v>
      </c>
      <c r="L39" s="152">
        <v>0.65</v>
      </c>
      <c r="M39" s="152">
        <v>2.68</v>
      </c>
      <c r="N39" s="103" t="s">
        <v>95</v>
      </c>
      <c r="O39" s="103" t="s">
        <v>95</v>
      </c>
      <c r="P39" s="103"/>
    </row>
    <row r="40" spans="1:16" s="54" customFormat="1" ht="60" customHeight="1">
      <c r="A40" s="105">
        <v>8</v>
      </c>
      <c r="B40" s="84" t="s">
        <v>154</v>
      </c>
      <c r="C40" s="103" t="s">
        <v>14</v>
      </c>
      <c r="D40" s="99" t="s">
        <v>15</v>
      </c>
      <c r="E40" s="103" t="s">
        <v>155</v>
      </c>
      <c r="F40" s="100" t="s">
        <v>156</v>
      </c>
      <c r="G40" s="88">
        <f t="shared" si="5"/>
        <v>40</v>
      </c>
      <c r="H40" s="88">
        <v>40</v>
      </c>
      <c r="I40" s="88"/>
      <c r="J40" s="151" t="s">
        <v>157</v>
      </c>
      <c r="K40" s="103">
        <v>1</v>
      </c>
      <c r="L40" s="152">
        <v>0.16</v>
      </c>
      <c r="M40" s="152">
        <v>0.7</v>
      </c>
      <c r="N40" s="103" t="s">
        <v>95</v>
      </c>
      <c r="O40" s="103" t="s">
        <v>95</v>
      </c>
      <c r="P40" s="103"/>
    </row>
    <row r="41" spans="1:16" s="60" customFormat="1" ht="36" customHeight="1">
      <c r="A41" s="104">
        <v>9</v>
      </c>
      <c r="B41" s="85" t="s">
        <v>158</v>
      </c>
      <c r="C41" s="85" t="s">
        <v>14</v>
      </c>
      <c r="D41" s="86" t="s">
        <v>15</v>
      </c>
      <c r="E41" s="86" t="s">
        <v>159</v>
      </c>
      <c r="F41" s="120" t="s">
        <v>160</v>
      </c>
      <c r="G41" s="88">
        <f t="shared" si="5"/>
        <v>112.97</v>
      </c>
      <c r="H41" s="88">
        <v>112.97</v>
      </c>
      <c r="I41" s="88"/>
      <c r="J41" s="143" t="s">
        <v>161</v>
      </c>
      <c r="K41" s="144">
        <v>48</v>
      </c>
      <c r="L41" s="144">
        <v>0.17</v>
      </c>
      <c r="M41" s="144">
        <v>0.87</v>
      </c>
      <c r="N41" s="84" t="s">
        <v>107</v>
      </c>
      <c r="O41" s="84" t="s">
        <v>107</v>
      </c>
      <c r="P41" s="103"/>
    </row>
    <row r="42" spans="1:16" s="60" customFormat="1" ht="43.5" customHeight="1">
      <c r="A42" s="105">
        <v>10</v>
      </c>
      <c r="B42" s="85" t="s">
        <v>162</v>
      </c>
      <c r="C42" s="85" t="s">
        <v>14</v>
      </c>
      <c r="D42" s="86" t="s">
        <v>15</v>
      </c>
      <c r="E42" s="86" t="s">
        <v>159</v>
      </c>
      <c r="F42" s="120" t="s">
        <v>163</v>
      </c>
      <c r="G42" s="88">
        <f t="shared" si="5"/>
        <v>576.22</v>
      </c>
      <c r="H42" s="88">
        <f>166+410.22</f>
        <v>576.22</v>
      </c>
      <c r="I42" s="88"/>
      <c r="J42" s="143" t="s">
        <v>164</v>
      </c>
      <c r="K42" s="144">
        <v>48</v>
      </c>
      <c r="L42" s="144">
        <v>0.16</v>
      </c>
      <c r="M42" s="144">
        <v>0.8</v>
      </c>
      <c r="N42" s="84" t="s">
        <v>107</v>
      </c>
      <c r="O42" s="84" t="s">
        <v>107</v>
      </c>
      <c r="P42" s="103"/>
    </row>
    <row r="43" spans="1:16" s="3" customFormat="1" ht="51" customHeight="1">
      <c r="A43" s="104">
        <v>11</v>
      </c>
      <c r="B43" s="121" t="s">
        <v>165</v>
      </c>
      <c r="C43" s="81" t="s">
        <v>38</v>
      </c>
      <c r="D43" s="122" t="s">
        <v>166</v>
      </c>
      <c r="E43" s="81" t="s">
        <v>16</v>
      </c>
      <c r="F43" s="123" t="s">
        <v>167</v>
      </c>
      <c r="G43" s="93">
        <f t="shared" si="5"/>
        <v>500</v>
      </c>
      <c r="H43" s="93">
        <v>500</v>
      </c>
      <c r="I43" s="93"/>
      <c r="J43" s="161" t="s">
        <v>149</v>
      </c>
      <c r="K43" s="81">
        <v>117</v>
      </c>
      <c r="L43" s="165">
        <v>3.4</v>
      </c>
      <c r="M43" s="135">
        <v>14</v>
      </c>
      <c r="N43" s="81" t="s">
        <v>95</v>
      </c>
      <c r="O43" s="81" t="s">
        <v>95</v>
      </c>
      <c r="P43" s="81"/>
    </row>
    <row r="44" spans="1:16" s="3" customFormat="1" ht="42" customHeight="1">
      <c r="A44" s="105">
        <v>12</v>
      </c>
      <c r="B44" s="121" t="s">
        <v>168</v>
      </c>
      <c r="C44" s="81" t="s">
        <v>38</v>
      </c>
      <c r="D44" s="122" t="s">
        <v>166</v>
      </c>
      <c r="E44" s="81" t="s">
        <v>16</v>
      </c>
      <c r="F44" s="123" t="s">
        <v>169</v>
      </c>
      <c r="G44" s="93">
        <f t="shared" si="5"/>
        <v>0</v>
      </c>
      <c r="H44" s="93">
        <v>0</v>
      </c>
      <c r="I44" s="93"/>
      <c r="J44" s="161" t="s">
        <v>149</v>
      </c>
      <c r="K44" s="81">
        <v>109</v>
      </c>
      <c r="L44" s="166">
        <v>2.6</v>
      </c>
      <c r="M44" s="135">
        <v>13</v>
      </c>
      <c r="N44" s="81" t="s">
        <v>95</v>
      </c>
      <c r="O44" s="81" t="s">
        <v>95</v>
      </c>
      <c r="P44" s="81"/>
    </row>
    <row r="45" spans="1:16" s="3" customFormat="1" ht="36" customHeight="1">
      <c r="A45" s="104">
        <v>13</v>
      </c>
      <c r="B45" s="121"/>
      <c r="C45" s="121"/>
      <c r="D45" s="122"/>
      <c r="E45" s="121"/>
      <c r="F45" s="123"/>
      <c r="G45" s="93">
        <f t="shared" si="5"/>
        <v>0</v>
      </c>
      <c r="H45" s="124"/>
      <c r="I45" s="124"/>
      <c r="J45" s="161"/>
      <c r="K45" s="121"/>
      <c r="L45" s="121"/>
      <c r="M45" s="121"/>
      <c r="N45" s="121"/>
      <c r="O45" s="121"/>
      <c r="P45" s="121"/>
    </row>
    <row r="46" spans="1:16" s="3" customFormat="1" ht="39.75" customHeight="1">
      <c r="A46" s="105">
        <v>14</v>
      </c>
      <c r="B46" s="116"/>
      <c r="C46" s="121"/>
      <c r="D46" s="122"/>
      <c r="E46" s="121"/>
      <c r="F46" s="123"/>
      <c r="G46" s="93">
        <f t="shared" si="5"/>
        <v>0</v>
      </c>
      <c r="H46" s="124"/>
      <c r="I46" s="124"/>
      <c r="J46" s="123"/>
      <c r="K46" s="121"/>
      <c r="L46" s="121"/>
      <c r="M46" s="121"/>
      <c r="N46" s="121"/>
      <c r="O46" s="121"/>
      <c r="P46" s="121"/>
    </row>
    <row r="47" spans="1:16" s="3" customFormat="1" ht="22.5" customHeight="1">
      <c r="A47" s="42"/>
      <c r="B47" s="125"/>
      <c r="C47" s="125"/>
      <c r="D47" s="125"/>
      <c r="E47" s="125"/>
      <c r="F47" s="125"/>
      <c r="G47" s="125"/>
      <c r="H47" s="126"/>
      <c r="I47" s="126"/>
      <c r="J47" s="125"/>
      <c r="K47" s="125"/>
      <c r="L47" s="125"/>
      <c r="M47" s="125"/>
      <c r="N47" s="125"/>
      <c r="O47" s="125"/>
      <c r="P47" s="125"/>
    </row>
    <row r="48" spans="1:16" s="3" customFormat="1" ht="12">
      <c r="A48" s="42"/>
      <c r="B48" s="42"/>
      <c r="C48" s="42"/>
      <c r="D48" s="42"/>
      <c r="E48" s="42"/>
      <c r="F48" s="43"/>
      <c r="G48" s="44"/>
      <c r="H48" s="127"/>
      <c r="I48" s="127"/>
      <c r="J48" s="167"/>
      <c r="K48" s="42"/>
      <c r="L48" s="127"/>
      <c r="M48" s="127"/>
      <c r="N48" s="42"/>
      <c r="O48" s="42"/>
      <c r="P48" s="42"/>
    </row>
    <row r="49" spans="1:16" s="3" customFormat="1" ht="12">
      <c r="A49" s="42"/>
      <c r="B49" s="42"/>
      <c r="C49" s="42"/>
      <c r="D49" s="42"/>
      <c r="E49" s="42"/>
      <c r="F49" s="43"/>
      <c r="G49" s="44"/>
      <c r="H49" s="127"/>
      <c r="I49" s="127"/>
      <c r="J49" s="167"/>
      <c r="K49" s="42"/>
      <c r="L49" s="127"/>
      <c r="M49" s="127"/>
      <c r="N49" s="42"/>
      <c r="O49" s="42"/>
      <c r="P49" s="42"/>
    </row>
    <row r="50" spans="1:16" s="3" customFormat="1" ht="12">
      <c r="A50" s="42"/>
      <c r="B50" s="42"/>
      <c r="C50" s="42"/>
      <c r="D50" s="42"/>
      <c r="E50" s="42"/>
      <c r="F50" s="43"/>
      <c r="G50" s="44"/>
      <c r="H50" s="127"/>
      <c r="I50" s="127"/>
      <c r="J50" s="167"/>
      <c r="K50" s="42"/>
      <c r="L50" s="127"/>
      <c r="M50" s="127"/>
      <c r="N50" s="42"/>
      <c r="O50" s="42"/>
      <c r="P50" s="42"/>
    </row>
    <row r="51" spans="1:16" s="3" customFormat="1" ht="12">
      <c r="A51" s="42"/>
      <c r="B51" s="42"/>
      <c r="C51" s="42"/>
      <c r="D51" s="42"/>
      <c r="E51" s="42"/>
      <c r="F51" s="43"/>
      <c r="G51" s="44"/>
      <c r="H51" s="127"/>
      <c r="I51" s="127"/>
      <c r="J51" s="167"/>
      <c r="K51" s="42"/>
      <c r="L51" s="127"/>
      <c r="M51" s="127"/>
      <c r="N51" s="42"/>
      <c r="O51" s="42"/>
      <c r="P51" s="42"/>
    </row>
    <row r="52" spans="1:16" s="3" customFormat="1" ht="12">
      <c r="A52" s="42"/>
      <c r="B52" s="42"/>
      <c r="C52" s="42"/>
      <c r="D52" s="42"/>
      <c r="E52" s="42"/>
      <c r="F52" s="43"/>
      <c r="G52" s="44"/>
      <c r="H52" s="127"/>
      <c r="I52" s="127"/>
      <c r="J52" s="167"/>
      <c r="K52" s="42"/>
      <c r="L52" s="127"/>
      <c r="M52" s="127"/>
      <c r="N52" s="42"/>
      <c r="O52" s="42"/>
      <c r="P52" s="42"/>
    </row>
    <row r="53" spans="1:16" s="3" customFormat="1" ht="12">
      <c r="A53" s="42"/>
      <c r="B53" s="42"/>
      <c r="C53" s="42"/>
      <c r="D53" s="42"/>
      <c r="E53" s="42"/>
      <c r="F53" s="43"/>
      <c r="G53" s="44"/>
      <c r="H53" s="127"/>
      <c r="I53" s="127"/>
      <c r="J53" s="167"/>
      <c r="K53" s="42"/>
      <c r="L53" s="127"/>
      <c r="M53" s="127"/>
      <c r="N53" s="42"/>
      <c r="O53" s="42"/>
      <c r="P53" s="42"/>
    </row>
    <row r="54" spans="1:16" s="3" customFormat="1" ht="12">
      <c r="A54" s="42"/>
      <c r="B54" s="42"/>
      <c r="C54" s="42"/>
      <c r="D54" s="42"/>
      <c r="E54" s="42"/>
      <c r="F54" s="43"/>
      <c r="G54" s="44"/>
      <c r="H54" s="127"/>
      <c r="I54" s="127"/>
      <c r="J54" s="167"/>
      <c r="K54" s="42"/>
      <c r="L54" s="127"/>
      <c r="M54" s="127"/>
      <c r="N54" s="42"/>
      <c r="O54" s="42"/>
      <c r="P54" s="42"/>
    </row>
    <row r="55" spans="1:16" s="3" customFormat="1" ht="12">
      <c r="A55" s="42"/>
      <c r="B55" s="42"/>
      <c r="C55" s="42"/>
      <c r="D55" s="42"/>
      <c r="E55" s="42"/>
      <c r="F55" s="43"/>
      <c r="G55" s="44"/>
      <c r="H55" s="127"/>
      <c r="I55" s="127"/>
      <c r="J55" s="167"/>
      <c r="K55" s="42"/>
      <c r="L55" s="127"/>
      <c r="M55" s="127"/>
      <c r="N55" s="42"/>
      <c r="O55" s="42"/>
      <c r="P55" s="42"/>
    </row>
    <row r="56" spans="1:16" s="3" customFormat="1" ht="12">
      <c r="A56" s="42"/>
      <c r="B56" s="42"/>
      <c r="C56" s="42"/>
      <c r="D56" s="42"/>
      <c r="E56" s="42"/>
      <c r="F56" s="43"/>
      <c r="G56" s="44"/>
      <c r="H56" s="127"/>
      <c r="I56" s="127"/>
      <c r="J56" s="167"/>
      <c r="K56" s="42"/>
      <c r="L56" s="127"/>
      <c r="M56" s="127"/>
      <c r="N56" s="42"/>
      <c r="O56" s="42"/>
      <c r="P56" s="42"/>
    </row>
    <row r="57" spans="1:16" s="3" customFormat="1" ht="12">
      <c r="A57" s="42"/>
      <c r="B57" s="42"/>
      <c r="C57" s="42"/>
      <c r="D57" s="42"/>
      <c r="E57" s="42"/>
      <c r="F57" s="43"/>
      <c r="G57" s="44"/>
      <c r="H57" s="127"/>
      <c r="I57" s="127"/>
      <c r="J57" s="167"/>
      <c r="K57" s="42"/>
      <c r="L57" s="127"/>
      <c r="M57" s="127"/>
      <c r="N57" s="42"/>
      <c r="O57" s="42"/>
      <c r="P57" s="42"/>
    </row>
    <row r="58" spans="1:16" s="3" customFormat="1" ht="12">
      <c r="A58" s="42"/>
      <c r="B58" s="42"/>
      <c r="C58" s="42"/>
      <c r="D58" s="42"/>
      <c r="E58" s="42"/>
      <c r="F58" s="43"/>
      <c r="G58" s="44"/>
      <c r="H58" s="127"/>
      <c r="I58" s="127"/>
      <c r="J58" s="167"/>
      <c r="K58" s="42"/>
      <c r="L58" s="127"/>
      <c r="M58" s="127"/>
      <c r="N58" s="42"/>
      <c r="O58" s="42"/>
      <c r="P58" s="42"/>
    </row>
    <row r="59" spans="1:16" s="3" customFormat="1" ht="12">
      <c r="A59" s="42"/>
      <c r="B59" s="42"/>
      <c r="C59" s="42"/>
      <c r="D59" s="42"/>
      <c r="E59" s="42"/>
      <c r="F59" s="43"/>
      <c r="G59" s="44"/>
      <c r="H59" s="127"/>
      <c r="I59" s="127"/>
      <c r="J59" s="167"/>
      <c r="K59" s="42"/>
      <c r="L59" s="127"/>
      <c r="M59" s="127"/>
      <c r="N59" s="42"/>
      <c r="O59" s="42"/>
      <c r="P59" s="42"/>
    </row>
    <row r="60" spans="1:16" s="3" customFormat="1" ht="12">
      <c r="A60" s="42"/>
      <c r="B60" s="42"/>
      <c r="C60" s="42"/>
      <c r="D60" s="42"/>
      <c r="E60" s="42"/>
      <c r="F60" s="43"/>
      <c r="G60" s="44"/>
      <c r="H60" s="127"/>
      <c r="I60" s="127"/>
      <c r="J60" s="167"/>
      <c r="K60" s="42"/>
      <c r="L60" s="127"/>
      <c r="M60" s="127"/>
      <c r="N60" s="42"/>
      <c r="O60" s="42"/>
      <c r="P60" s="42"/>
    </row>
    <row r="61" spans="1:16" s="3" customFormat="1" ht="12">
      <c r="A61" s="42"/>
      <c r="B61" s="42"/>
      <c r="C61" s="42"/>
      <c r="D61" s="42"/>
      <c r="E61" s="42"/>
      <c r="F61" s="43"/>
      <c r="G61" s="44"/>
      <c r="H61" s="127"/>
      <c r="I61" s="127"/>
      <c r="J61" s="167"/>
      <c r="K61" s="42"/>
      <c r="L61" s="127"/>
      <c r="M61" s="127"/>
      <c r="N61" s="42"/>
      <c r="O61" s="42"/>
      <c r="P61" s="42"/>
    </row>
    <row r="62" spans="1:16" s="3" customFormat="1" ht="12">
      <c r="A62" s="42"/>
      <c r="B62" s="42"/>
      <c r="C62" s="42"/>
      <c r="D62" s="42"/>
      <c r="E62" s="42"/>
      <c r="F62" s="43"/>
      <c r="G62" s="44"/>
      <c r="H62" s="127"/>
      <c r="I62" s="127"/>
      <c r="J62" s="167"/>
      <c r="K62" s="42"/>
      <c r="L62" s="127"/>
      <c r="M62" s="127"/>
      <c r="N62" s="42"/>
      <c r="O62" s="42"/>
      <c r="P62" s="42"/>
    </row>
    <row r="63" spans="1:16" s="3" customFormat="1" ht="12">
      <c r="A63" s="42"/>
      <c r="B63" s="42"/>
      <c r="C63" s="42"/>
      <c r="D63" s="42"/>
      <c r="E63" s="42"/>
      <c r="F63" s="43"/>
      <c r="G63" s="44"/>
      <c r="H63" s="127"/>
      <c r="I63" s="127"/>
      <c r="J63" s="167"/>
      <c r="K63" s="42"/>
      <c r="L63" s="127"/>
      <c r="M63" s="127"/>
      <c r="N63" s="42"/>
      <c r="O63" s="42"/>
      <c r="P63" s="42"/>
    </row>
    <row r="64" spans="1:16" s="3" customFormat="1" ht="12">
      <c r="A64" s="42"/>
      <c r="B64" s="42"/>
      <c r="C64" s="42"/>
      <c r="D64" s="42"/>
      <c r="E64" s="42"/>
      <c r="F64" s="43"/>
      <c r="G64" s="44"/>
      <c r="H64" s="127"/>
      <c r="I64" s="127"/>
      <c r="J64" s="167"/>
      <c r="K64" s="42"/>
      <c r="L64" s="127"/>
      <c r="M64" s="127"/>
      <c r="N64" s="42"/>
      <c r="O64" s="42"/>
      <c r="P64" s="42"/>
    </row>
    <row r="65" spans="1:16" s="3" customFormat="1" ht="12">
      <c r="A65" s="42"/>
      <c r="B65" s="42"/>
      <c r="C65" s="42"/>
      <c r="D65" s="42"/>
      <c r="E65" s="42"/>
      <c r="F65" s="43"/>
      <c r="G65" s="44"/>
      <c r="H65" s="127"/>
      <c r="I65" s="127"/>
      <c r="J65" s="167"/>
      <c r="K65" s="42"/>
      <c r="L65" s="127"/>
      <c r="M65" s="127"/>
      <c r="N65" s="42"/>
      <c r="O65" s="42"/>
      <c r="P65" s="42"/>
    </row>
    <row r="66" spans="1:16" s="3" customFormat="1" ht="12">
      <c r="A66" s="42"/>
      <c r="B66" s="42"/>
      <c r="C66" s="42"/>
      <c r="D66" s="42"/>
      <c r="E66" s="42"/>
      <c r="F66" s="43"/>
      <c r="G66" s="44"/>
      <c r="H66" s="127"/>
      <c r="I66" s="127"/>
      <c r="J66" s="167"/>
      <c r="K66" s="42"/>
      <c r="L66" s="127"/>
      <c r="M66" s="127"/>
      <c r="N66" s="42"/>
      <c r="O66" s="42"/>
      <c r="P66" s="42"/>
    </row>
    <row r="67" spans="1:16" s="3" customFormat="1" ht="12">
      <c r="A67" s="42"/>
      <c r="B67" s="42"/>
      <c r="C67" s="42"/>
      <c r="D67" s="42"/>
      <c r="E67" s="42"/>
      <c r="F67" s="43"/>
      <c r="G67" s="44"/>
      <c r="H67" s="127"/>
      <c r="I67" s="127"/>
      <c r="J67" s="167"/>
      <c r="K67" s="42"/>
      <c r="L67" s="127"/>
      <c r="M67" s="127"/>
      <c r="N67" s="42"/>
      <c r="O67" s="42"/>
      <c r="P67" s="42"/>
    </row>
    <row r="68" spans="1:16" s="3" customFormat="1" ht="12">
      <c r="A68" s="42"/>
      <c r="B68" s="42"/>
      <c r="C68" s="42"/>
      <c r="D68" s="42"/>
      <c r="E68" s="42"/>
      <c r="F68" s="43"/>
      <c r="G68" s="44"/>
      <c r="H68" s="127"/>
      <c r="I68" s="127"/>
      <c r="J68" s="167"/>
      <c r="K68" s="42"/>
      <c r="L68" s="127"/>
      <c r="M68" s="127"/>
      <c r="N68" s="42"/>
      <c r="O68" s="42"/>
      <c r="P68" s="42"/>
    </row>
    <row r="69" spans="1:16" s="3" customFormat="1" ht="12">
      <c r="A69" s="42"/>
      <c r="B69" s="42"/>
      <c r="C69" s="42"/>
      <c r="D69" s="42"/>
      <c r="E69" s="42"/>
      <c r="F69" s="43"/>
      <c r="G69" s="44"/>
      <c r="H69" s="127"/>
      <c r="I69" s="127"/>
      <c r="J69" s="167"/>
      <c r="K69" s="42"/>
      <c r="L69" s="127"/>
      <c r="M69" s="127"/>
      <c r="N69" s="42"/>
      <c r="O69" s="42"/>
      <c r="P69" s="42"/>
    </row>
    <row r="70" spans="1:16" s="3" customFormat="1" ht="12">
      <c r="A70" s="42"/>
      <c r="B70" s="42"/>
      <c r="C70" s="42"/>
      <c r="D70" s="42"/>
      <c r="E70" s="42"/>
      <c r="F70" s="43"/>
      <c r="G70" s="44"/>
      <c r="H70" s="127"/>
      <c r="I70" s="127"/>
      <c r="J70" s="167"/>
      <c r="K70" s="42"/>
      <c r="L70" s="127"/>
      <c r="M70" s="127"/>
      <c r="N70" s="42"/>
      <c r="O70" s="42"/>
      <c r="P70" s="42"/>
    </row>
    <row r="71" spans="1:16" s="3" customFormat="1" ht="12">
      <c r="A71" s="42"/>
      <c r="B71" s="42"/>
      <c r="C71" s="42"/>
      <c r="D71" s="42"/>
      <c r="E71" s="42"/>
      <c r="F71" s="43"/>
      <c r="G71" s="44"/>
      <c r="H71" s="127"/>
      <c r="I71" s="127"/>
      <c r="J71" s="167"/>
      <c r="K71" s="42"/>
      <c r="L71" s="127"/>
      <c r="M71" s="127"/>
      <c r="N71" s="42"/>
      <c r="O71" s="42"/>
      <c r="P71" s="42"/>
    </row>
    <row r="72" spans="1:16" s="3" customFormat="1" ht="12">
      <c r="A72" s="42"/>
      <c r="B72" s="42"/>
      <c r="C72" s="42"/>
      <c r="D72" s="42"/>
      <c r="E72" s="42"/>
      <c r="F72" s="43"/>
      <c r="G72" s="44"/>
      <c r="H72" s="127"/>
      <c r="I72" s="127"/>
      <c r="J72" s="167"/>
      <c r="K72" s="42"/>
      <c r="L72" s="127"/>
      <c r="M72" s="127"/>
      <c r="N72" s="42"/>
      <c r="O72" s="42"/>
      <c r="P72" s="42"/>
    </row>
    <row r="73" spans="1:16" s="3" customFormat="1" ht="12">
      <c r="A73" s="42"/>
      <c r="B73" s="42"/>
      <c r="C73" s="42"/>
      <c r="D73" s="42"/>
      <c r="E73" s="42"/>
      <c r="F73" s="43"/>
      <c r="G73" s="44"/>
      <c r="H73" s="127"/>
      <c r="I73" s="127"/>
      <c r="J73" s="167"/>
      <c r="K73" s="42"/>
      <c r="L73" s="127"/>
      <c r="M73" s="127"/>
      <c r="N73" s="42"/>
      <c r="O73" s="42"/>
      <c r="P73" s="42"/>
    </row>
    <row r="74" spans="1:16" s="3" customFormat="1" ht="12">
      <c r="A74" s="42"/>
      <c r="B74" s="42"/>
      <c r="C74" s="42"/>
      <c r="D74" s="42"/>
      <c r="E74" s="42"/>
      <c r="F74" s="43"/>
      <c r="G74" s="44"/>
      <c r="H74" s="127"/>
      <c r="I74" s="127"/>
      <c r="J74" s="167"/>
      <c r="K74" s="42"/>
      <c r="L74" s="127"/>
      <c r="M74" s="127"/>
      <c r="N74" s="42"/>
      <c r="O74" s="42"/>
      <c r="P74" s="42"/>
    </row>
    <row r="75" spans="1:16" s="3" customFormat="1" ht="12">
      <c r="A75" s="42"/>
      <c r="B75" s="42"/>
      <c r="C75" s="42"/>
      <c r="D75" s="42"/>
      <c r="E75" s="42"/>
      <c r="F75" s="43"/>
      <c r="G75" s="44"/>
      <c r="H75" s="127"/>
      <c r="I75" s="127"/>
      <c r="J75" s="167"/>
      <c r="K75" s="42"/>
      <c r="L75" s="127"/>
      <c r="M75" s="127"/>
      <c r="N75" s="42"/>
      <c r="O75" s="42"/>
      <c r="P75" s="42"/>
    </row>
    <row r="76" spans="1:16" s="3" customFormat="1" ht="12">
      <c r="A76" s="42"/>
      <c r="B76" s="42"/>
      <c r="C76" s="42"/>
      <c r="D76" s="42"/>
      <c r="E76" s="42"/>
      <c r="F76" s="43"/>
      <c r="G76" s="44"/>
      <c r="H76" s="127"/>
      <c r="I76" s="127"/>
      <c r="J76" s="167"/>
      <c r="K76" s="42"/>
      <c r="L76" s="127"/>
      <c r="M76" s="127"/>
      <c r="N76" s="42"/>
      <c r="O76" s="42"/>
      <c r="P76" s="42"/>
    </row>
    <row r="77" spans="1:16" s="3" customFormat="1" ht="12">
      <c r="A77" s="42"/>
      <c r="B77" s="42"/>
      <c r="C77" s="42"/>
      <c r="D77" s="42"/>
      <c r="E77" s="42"/>
      <c r="F77" s="43"/>
      <c r="G77" s="44"/>
      <c r="H77" s="127"/>
      <c r="I77" s="127"/>
      <c r="J77" s="167"/>
      <c r="K77" s="42"/>
      <c r="L77" s="127"/>
      <c r="M77" s="127"/>
      <c r="N77" s="42"/>
      <c r="O77" s="42"/>
      <c r="P77" s="42"/>
    </row>
    <row r="78" spans="1:16" s="3" customFormat="1" ht="12">
      <c r="A78" s="42"/>
      <c r="B78" s="42"/>
      <c r="C78" s="42"/>
      <c r="D78" s="42"/>
      <c r="E78" s="42"/>
      <c r="F78" s="43"/>
      <c r="G78" s="44"/>
      <c r="H78" s="127"/>
      <c r="I78" s="127"/>
      <c r="J78" s="167"/>
      <c r="K78" s="42"/>
      <c r="L78" s="127"/>
      <c r="M78" s="127"/>
      <c r="N78" s="42"/>
      <c r="O78" s="42"/>
      <c r="P78" s="42"/>
    </row>
    <row r="79" spans="1:16" s="3" customFormat="1" ht="12">
      <c r="A79" s="42"/>
      <c r="B79" s="42"/>
      <c r="C79" s="42"/>
      <c r="D79" s="42"/>
      <c r="E79" s="42"/>
      <c r="F79" s="43"/>
      <c r="G79" s="44"/>
      <c r="H79" s="127"/>
      <c r="I79" s="127"/>
      <c r="J79" s="167"/>
      <c r="K79" s="42"/>
      <c r="L79" s="127"/>
      <c r="M79" s="127"/>
      <c r="N79" s="42"/>
      <c r="O79" s="42"/>
      <c r="P79" s="42"/>
    </row>
    <row r="80" spans="1:16" s="3" customFormat="1" ht="12">
      <c r="A80" s="42"/>
      <c r="B80" s="42"/>
      <c r="C80" s="42"/>
      <c r="D80" s="42"/>
      <c r="E80" s="42"/>
      <c r="F80" s="43"/>
      <c r="G80" s="44"/>
      <c r="H80" s="127"/>
      <c r="I80" s="127"/>
      <c r="J80" s="167"/>
      <c r="K80" s="42"/>
      <c r="L80" s="127"/>
      <c r="M80" s="127"/>
      <c r="N80" s="42"/>
      <c r="O80" s="42"/>
      <c r="P80" s="42"/>
    </row>
    <row r="81" spans="1:16" s="3" customFormat="1" ht="12">
      <c r="A81" s="42"/>
      <c r="B81" s="42"/>
      <c r="C81" s="42"/>
      <c r="D81" s="42"/>
      <c r="E81" s="42"/>
      <c r="F81" s="43"/>
      <c r="G81" s="44"/>
      <c r="H81" s="127"/>
      <c r="I81" s="127"/>
      <c r="J81" s="167"/>
      <c r="K81" s="42"/>
      <c r="L81" s="127"/>
      <c r="M81" s="127"/>
      <c r="N81" s="42"/>
      <c r="O81" s="42"/>
      <c r="P81" s="42"/>
    </row>
    <row r="82" spans="1:16" s="3" customFormat="1" ht="12">
      <c r="A82" s="42"/>
      <c r="B82" s="42"/>
      <c r="C82" s="42"/>
      <c r="D82" s="42"/>
      <c r="E82" s="42"/>
      <c r="F82" s="43"/>
      <c r="G82" s="44"/>
      <c r="H82" s="127"/>
      <c r="I82" s="127"/>
      <c r="J82" s="167"/>
      <c r="K82" s="42"/>
      <c r="L82" s="127"/>
      <c r="M82" s="127"/>
      <c r="N82" s="42"/>
      <c r="O82" s="42"/>
      <c r="P82" s="42"/>
    </row>
    <row r="83" spans="1:16" s="3" customFormat="1" ht="12">
      <c r="A83" s="42"/>
      <c r="B83" s="42"/>
      <c r="C83" s="42"/>
      <c r="D83" s="42"/>
      <c r="E83" s="42"/>
      <c r="F83" s="43"/>
      <c r="G83" s="44"/>
      <c r="H83" s="127"/>
      <c r="I83" s="127"/>
      <c r="J83" s="167"/>
      <c r="K83" s="42"/>
      <c r="L83" s="127"/>
      <c r="M83" s="127"/>
      <c r="N83" s="42"/>
      <c r="O83" s="42"/>
      <c r="P83" s="42"/>
    </row>
    <row r="84" spans="1:16" s="3" customFormat="1" ht="12">
      <c r="A84" s="42"/>
      <c r="B84" s="42"/>
      <c r="C84" s="42"/>
      <c r="D84" s="42"/>
      <c r="E84" s="42"/>
      <c r="F84" s="43"/>
      <c r="G84" s="44"/>
      <c r="H84" s="127"/>
      <c r="I84" s="127"/>
      <c r="J84" s="167"/>
      <c r="K84" s="42"/>
      <c r="L84" s="127"/>
      <c r="M84" s="127"/>
      <c r="N84" s="42"/>
      <c r="O84" s="42"/>
      <c r="P84" s="42"/>
    </row>
    <row r="85" spans="1:16" s="3" customFormat="1" ht="12">
      <c r="A85" s="42"/>
      <c r="B85" s="42"/>
      <c r="C85" s="42"/>
      <c r="D85" s="42"/>
      <c r="E85" s="42"/>
      <c r="F85" s="43"/>
      <c r="G85" s="44"/>
      <c r="H85" s="127"/>
      <c r="I85" s="127"/>
      <c r="J85" s="167"/>
      <c r="K85" s="42"/>
      <c r="L85" s="127"/>
      <c r="M85" s="127"/>
      <c r="N85" s="42"/>
      <c r="O85" s="42"/>
      <c r="P85" s="42"/>
    </row>
    <row r="86" spans="1:16" s="3" customFormat="1" ht="12">
      <c r="A86" s="42"/>
      <c r="B86" s="42"/>
      <c r="C86" s="42"/>
      <c r="D86" s="42"/>
      <c r="E86" s="42"/>
      <c r="F86" s="43"/>
      <c r="G86" s="44"/>
      <c r="H86" s="127"/>
      <c r="I86" s="127"/>
      <c r="J86" s="167"/>
      <c r="K86" s="42"/>
      <c r="L86" s="127"/>
      <c r="M86" s="127"/>
      <c r="N86" s="42"/>
      <c r="O86" s="42"/>
      <c r="P86" s="42"/>
    </row>
    <row r="87" spans="1:16" s="3" customFormat="1" ht="12">
      <c r="A87" s="42"/>
      <c r="B87" s="42"/>
      <c r="C87" s="42"/>
      <c r="D87" s="42"/>
      <c r="E87" s="42"/>
      <c r="F87" s="43"/>
      <c r="G87" s="44"/>
      <c r="H87" s="127"/>
      <c r="I87" s="127"/>
      <c r="J87" s="167"/>
      <c r="K87" s="42"/>
      <c r="L87" s="127"/>
      <c r="M87" s="127"/>
      <c r="N87" s="42"/>
      <c r="O87" s="42"/>
      <c r="P87" s="42"/>
    </row>
    <row r="88" spans="1:16" s="3" customFormat="1" ht="12">
      <c r="A88" s="42"/>
      <c r="B88" s="42"/>
      <c r="C88" s="42"/>
      <c r="D88" s="42"/>
      <c r="E88" s="42"/>
      <c r="F88" s="43"/>
      <c r="G88" s="44"/>
      <c r="H88" s="127"/>
      <c r="I88" s="127"/>
      <c r="J88" s="167"/>
      <c r="K88" s="42"/>
      <c r="L88" s="127"/>
      <c r="M88" s="127"/>
      <c r="N88" s="42"/>
      <c r="O88" s="42"/>
      <c r="P88" s="42"/>
    </row>
    <row r="89" spans="1:16" s="3" customFormat="1" ht="12">
      <c r="A89" s="42"/>
      <c r="B89" s="42"/>
      <c r="C89" s="42"/>
      <c r="D89" s="42"/>
      <c r="E89" s="42"/>
      <c r="F89" s="43"/>
      <c r="G89" s="44"/>
      <c r="H89" s="127"/>
      <c r="I89" s="127"/>
      <c r="J89" s="167"/>
      <c r="K89" s="42"/>
      <c r="L89" s="127"/>
      <c r="M89" s="127"/>
      <c r="N89" s="42"/>
      <c r="O89" s="42"/>
      <c r="P89" s="42"/>
    </row>
    <row r="90" spans="1:16" s="3" customFormat="1" ht="12">
      <c r="A90" s="42"/>
      <c r="B90" s="42"/>
      <c r="C90" s="42"/>
      <c r="D90" s="42"/>
      <c r="E90" s="42"/>
      <c r="F90" s="43"/>
      <c r="G90" s="44"/>
      <c r="H90" s="127"/>
      <c r="I90" s="127"/>
      <c r="J90" s="167"/>
      <c r="K90" s="42"/>
      <c r="L90" s="127"/>
      <c r="M90" s="127"/>
      <c r="N90" s="42"/>
      <c r="O90" s="42"/>
      <c r="P90" s="42"/>
    </row>
    <row r="91" spans="1:16" s="3" customFormat="1" ht="12">
      <c r="A91" s="42"/>
      <c r="B91" s="42"/>
      <c r="C91" s="42"/>
      <c r="D91" s="42"/>
      <c r="E91" s="42"/>
      <c r="F91" s="43"/>
      <c r="G91" s="44"/>
      <c r="H91" s="127"/>
      <c r="I91" s="127"/>
      <c r="J91" s="167"/>
      <c r="K91" s="42"/>
      <c r="L91" s="127"/>
      <c r="M91" s="127"/>
      <c r="N91" s="42"/>
      <c r="O91" s="42"/>
      <c r="P91" s="42"/>
    </row>
    <row r="92" spans="1:16" s="3" customFormat="1" ht="12">
      <c r="A92" s="42"/>
      <c r="B92" s="42"/>
      <c r="C92" s="42"/>
      <c r="D92" s="42"/>
      <c r="E92" s="42"/>
      <c r="F92" s="43"/>
      <c r="G92" s="44"/>
      <c r="H92" s="127"/>
      <c r="I92" s="127"/>
      <c r="J92" s="167"/>
      <c r="K92" s="42"/>
      <c r="L92" s="127"/>
      <c r="M92" s="127"/>
      <c r="N92" s="42"/>
      <c r="O92" s="42"/>
      <c r="P92" s="42"/>
    </row>
    <row r="93" spans="1:16" s="3" customFormat="1" ht="12">
      <c r="A93" s="42"/>
      <c r="B93" s="42"/>
      <c r="C93" s="42"/>
      <c r="D93" s="42"/>
      <c r="E93" s="42"/>
      <c r="F93" s="43"/>
      <c r="G93" s="44"/>
      <c r="H93" s="127"/>
      <c r="I93" s="127"/>
      <c r="J93" s="167"/>
      <c r="K93" s="42"/>
      <c r="L93" s="127"/>
      <c r="M93" s="127"/>
      <c r="N93" s="42"/>
      <c r="O93" s="42"/>
      <c r="P93" s="42"/>
    </row>
    <row r="94" spans="1:16" s="3" customFormat="1" ht="12">
      <c r="A94" s="42"/>
      <c r="B94" s="42"/>
      <c r="C94" s="42"/>
      <c r="D94" s="42"/>
      <c r="E94" s="42"/>
      <c r="F94" s="43"/>
      <c r="G94" s="44"/>
      <c r="H94" s="127"/>
      <c r="I94" s="127"/>
      <c r="J94" s="167"/>
      <c r="K94" s="42"/>
      <c r="L94" s="127"/>
      <c r="M94" s="127"/>
      <c r="N94" s="42"/>
      <c r="O94" s="42"/>
      <c r="P94" s="42"/>
    </row>
    <row r="95" spans="1:16" s="3" customFormat="1" ht="12">
      <c r="A95" s="42"/>
      <c r="B95" s="42"/>
      <c r="C95" s="42"/>
      <c r="D95" s="42"/>
      <c r="E95" s="42"/>
      <c r="F95" s="43"/>
      <c r="G95" s="44"/>
      <c r="H95" s="127"/>
      <c r="I95" s="127"/>
      <c r="J95" s="167"/>
      <c r="K95" s="42"/>
      <c r="L95" s="127"/>
      <c r="M95" s="127"/>
      <c r="N95" s="42"/>
      <c r="O95" s="42"/>
      <c r="P95" s="42"/>
    </row>
    <row r="96" spans="1:16" s="3" customFormat="1" ht="12">
      <c r="A96" s="42"/>
      <c r="B96" s="42"/>
      <c r="C96" s="42"/>
      <c r="D96" s="42"/>
      <c r="E96" s="42"/>
      <c r="F96" s="43"/>
      <c r="G96" s="44"/>
      <c r="H96" s="127"/>
      <c r="I96" s="127"/>
      <c r="J96" s="167"/>
      <c r="K96" s="42"/>
      <c r="L96" s="127"/>
      <c r="M96" s="127"/>
      <c r="N96" s="42"/>
      <c r="O96" s="42"/>
      <c r="P96" s="42"/>
    </row>
    <row r="97" spans="1:16" s="3" customFormat="1" ht="12">
      <c r="A97" s="42"/>
      <c r="B97" s="42"/>
      <c r="C97" s="42"/>
      <c r="D97" s="42"/>
      <c r="E97" s="42"/>
      <c r="F97" s="43"/>
      <c r="G97" s="44"/>
      <c r="H97" s="127"/>
      <c r="I97" s="127"/>
      <c r="J97" s="167"/>
      <c r="K97" s="42"/>
      <c r="L97" s="127"/>
      <c r="M97" s="127"/>
      <c r="N97" s="42"/>
      <c r="O97" s="42"/>
      <c r="P97" s="42"/>
    </row>
    <row r="98" spans="1:16" s="3" customFormat="1" ht="12">
      <c r="A98" s="42"/>
      <c r="B98" s="42"/>
      <c r="C98" s="42"/>
      <c r="D98" s="42"/>
      <c r="E98" s="42"/>
      <c r="F98" s="43"/>
      <c r="G98" s="44"/>
      <c r="H98" s="127"/>
      <c r="I98" s="127"/>
      <c r="J98" s="167"/>
      <c r="K98" s="42"/>
      <c r="L98" s="127"/>
      <c r="M98" s="127"/>
      <c r="N98" s="42"/>
      <c r="O98" s="42"/>
      <c r="P98" s="42"/>
    </row>
    <row r="99" spans="1:16" s="3" customFormat="1" ht="12">
      <c r="A99" s="42"/>
      <c r="B99" s="42"/>
      <c r="C99" s="42"/>
      <c r="D99" s="42"/>
      <c r="E99" s="42"/>
      <c r="F99" s="43"/>
      <c r="G99" s="44"/>
      <c r="H99" s="127"/>
      <c r="I99" s="127"/>
      <c r="J99" s="167"/>
      <c r="K99" s="42"/>
      <c r="L99" s="127"/>
      <c r="M99" s="127"/>
      <c r="N99" s="42"/>
      <c r="O99" s="42"/>
      <c r="P99" s="42"/>
    </row>
    <row r="100" spans="1:16" s="3" customFormat="1" ht="12">
      <c r="A100" s="42"/>
      <c r="B100" s="42"/>
      <c r="C100" s="42"/>
      <c r="D100" s="42"/>
      <c r="E100" s="42"/>
      <c r="F100" s="43"/>
      <c r="G100" s="44"/>
      <c r="H100" s="127"/>
      <c r="I100" s="127"/>
      <c r="J100" s="167"/>
      <c r="K100" s="42"/>
      <c r="L100" s="127"/>
      <c r="M100" s="127"/>
      <c r="N100" s="42"/>
      <c r="O100" s="42"/>
      <c r="P100" s="42"/>
    </row>
    <row r="101" spans="1:16" s="3" customFormat="1" ht="12">
      <c r="A101" s="42"/>
      <c r="B101" s="42"/>
      <c r="C101" s="42"/>
      <c r="D101" s="42"/>
      <c r="E101" s="42"/>
      <c r="F101" s="43"/>
      <c r="G101" s="44"/>
      <c r="H101" s="127"/>
      <c r="I101" s="127"/>
      <c r="J101" s="167"/>
      <c r="K101" s="42"/>
      <c r="L101" s="127"/>
      <c r="M101" s="127"/>
      <c r="N101" s="42"/>
      <c r="O101" s="42"/>
      <c r="P101" s="42"/>
    </row>
    <row r="102" spans="1:16" s="3" customFormat="1" ht="12">
      <c r="A102" s="42"/>
      <c r="B102" s="42"/>
      <c r="C102" s="42"/>
      <c r="D102" s="42"/>
      <c r="E102" s="42"/>
      <c r="F102" s="43"/>
      <c r="G102" s="44"/>
      <c r="H102" s="127"/>
      <c r="I102" s="127"/>
      <c r="J102" s="167"/>
      <c r="K102" s="42"/>
      <c r="L102" s="127"/>
      <c r="M102" s="127"/>
      <c r="N102" s="42"/>
      <c r="O102" s="42"/>
      <c r="P102" s="42"/>
    </row>
    <row r="103" spans="1:16" s="3" customFormat="1" ht="12">
      <c r="A103" s="42"/>
      <c r="B103" s="42"/>
      <c r="C103" s="42"/>
      <c r="D103" s="42"/>
      <c r="E103" s="42"/>
      <c r="F103" s="43"/>
      <c r="G103" s="44"/>
      <c r="H103" s="127"/>
      <c r="I103" s="127"/>
      <c r="J103" s="167"/>
      <c r="K103" s="42"/>
      <c r="L103" s="127"/>
      <c r="M103" s="127"/>
      <c r="N103" s="42"/>
      <c r="O103" s="42"/>
      <c r="P103" s="42"/>
    </row>
    <row r="104" spans="1:16" s="3" customFormat="1" ht="12">
      <c r="A104" s="42"/>
      <c r="B104" s="42"/>
      <c r="C104" s="42"/>
      <c r="D104" s="42"/>
      <c r="E104" s="42"/>
      <c r="F104" s="43"/>
      <c r="G104" s="44"/>
      <c r="H104" s="127"/>
      <c r="I104" s="127"/>
      <c r="J104" s="167"/>
      <c r="K104" s="42"/>
      <c r="L104" s="127"/>
      <c r="M104" s="127"/>
      <c r="N104" s="42"/>
      <c r="O104" s="42"/>
      <c r="P104" s="42"/>
    </row>
    <row r="105" spans="1:16" s="3" customFormat="1" ht="12">
      <c r="A105" s="42"/>
      <c r="B105" s="42"/>
      <c r="C105" s="42"/>
      <c r="D105" s="42"/>
      <c r="E105" s="42"/>
      <c r="F105" s="43"/>
      <c r="G105" s="44"/>
      <c r="H105" s="127"/>
      <c r="I105" s="127"/>
      <c r="J105" s="167"/>
      <c r="K105" s="42"/>
      <c r="L105" s="127"/>
      <c r="M105" s="127"/>
      <c r="N105" s="42"/>
      <c r="O105" s="42"/>
      <c r="P105" s="42"/>
    </row>
    <row r="106" spans="1:16" s="3" customFormat="1" ht="12">
      <c r="A106" s="42"/>
      <c r="B106" s="42"/>
      <c r="C106" s="42"/>
      <c r="D106" s="42"/>
      <c r="E106" s="42"/>
      <c r="F106" s="43"/>
      <c r="G106" s="44"/>
      <c r="H106" s="127"/>
      <c r="I106" s="127"/>
      <c r="J106" s="167"/>
      <c r="K106" s="42"/>
      <c r="L106" s="127"/>
      <c r="M106" s="127"/>
      <c r="N106" s="42"/>
      <c r="O106" s="42"/>
      <c r="P106" s="42"/>
    </row>
    <row r="107" spans="1:16" s="3" customFormat="1" ht="12">
      <c r="A107" s="42"/>
      <c r="B107" s="42"/>
      <c r="C107" s="42"/>
      <c r="D107" s="42"/>
      <c r="E107" s="42"/>
      <c r="F107" s="43"/>
      <c r="G107" s="44"/>
      <c r="H107" s="127"/>
      <c r="I107" s="127"/>
      <c r="J107" s="167"/>
      <c r="K107" s="42"/>
      <c r="L107" s="127"/>
      <c r="M107" s="127"/>
      <c r="N107" s="42"/>
      <c r="O107" s="42"/>
      <c r="P107" s="42"/>
    </row>
    <row r="108" spans="1:16" s="3" customFormat="1" ht="12">
      <c r="A108" s="42"/>
      <c r="B108" s="42"/>
      <c r="C108" s="42"/>
      <c r="D108" s="42"/>
      <c r="E108" s="42"/>
      <c r="F108" s="43"/>
      <c r="G108" s="44"/>
      <c r="H108" s="127"/>
      <c r="I108" s="127"/>
      <c r="J108" s="167"/>
      <c r="K108" s="42"/>
      <c r="L108" s="127"/>
      <c r="M108" s="127"/>
      <c r="N108" s="42"/>
      <c r="O108" s="42"/>
      <c r="P108" s="42"/>
    </row>
  </sheetData>
  <sheetProtection/>
  <mergeCells count="24">
    <mergeCell ref="A1:P1"/>
    <mergeCell ref="G2:I2"/>
    <mergeCell ref="J2:M2"/>
    <mergeCell ref="A6:B6"/>
    <mergeCell ref="A7:B7"/>
    <mergeCell ref="A28:B28"/>
    <mergeCell ref="A32:B32"/>
    <mergeCell ref="B47:P47"/>
    <mergeCell ref="A2:A5"/>
    <mergeCell ref="B2:B5"/>
    <mergeCell ref="C2:C5"/>
    <mergeCell ref="D2:D5"/>
    <mergeCell ref="E2:E5"/>
    <mergeCell ref="F2:F5"/>
    <mergeCell ref="G3:G5"/>
    <mergeCell ref="H3:H5"/>
    <mergeCell ref="I3:I5"/>
    <mergeCell ref="J3:J5"/>
    <mergeCell ref="K3:K5"/>
    <mergeCell ref="L3:L5"/>
    <mergeCell ref="M3:M5"/>
    <mergeCell ref="N2:N5"/>
    <mergeCell ref="O2:O5"/>
    <mergeCell ref="P2:P5"/>
  </mergeCells>
  <printOptions/>
  <pageMargins left="0.59" right="0.47" top="0.35" bottom="0.31" header="0.2" footer="0.04"/>
  <pageSetup horizontalDpi="600" verticalDpi="600" orientation="landscape" paperSize="8" scale="42"/>
  <headerFooter>
    <oddFooter>&amp;C第 &amp;P 页，共 &amp;N 页</oddFooter>
  </headerFooter>
  <rowBreaks count="1" manualBreakCount="1">
    <brk id="31"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view="pageBreakPreview" zoomScaleSheetLayoutView="100" workbookViewId="0" topLeftCell="A1">
      <selection activeCell="I7" sqref="I7"/>
    </sheetView>
  </sheetViews>
  <sheetFormatPr defaultColWidth="9.00390625" defaultRowHeight="14.25"/>
  <cols>
    <col min="1" max="1" width="5.75390625" style="6" customWidth="1"/>
    <col min="2" max="2" width="16.75390625" style="6" customWidth="1"/>
    <col min="3" max="3" width="6.00390625" style="6" customWidth="1"/>
    <col min="4" max="4" width="9.625" style="6" customWidth="1"/>
    <col min="5" max="5" width="8.50390625" style="6" customWidth="1"/>
    <col min="6" max="6" width="13.00390625" style="6" customWidth="1"/>
    <col min="7" max="7" width="109.00390625" style="7" customWidth="1"/>
    <col min="8" max="8" width="11.25390625" style="8" customWidth="1"/>
    <col min="9" max="11" width="9.00390625" style="6" customWidth="1"/>
    <col min="12" max="250" width="9.00390625" style="9" customWidth="1"/>
  </cols>
  <sheetData>
    <row r="1" spans="1:11" ht="36" customHeight="1">
      <c r="A1" s="10" t="s">
        <v>170</v>
      </c>
      <c r="B1" s="10"/>
      <c r="C1" s="10"/>
      <c r="D1" s="10"/>
      <c r="E1" s="10"/>
      <c r="F1" s="10"/>
      <c r="G1" s="10"/>
      <c r="H1" s="11"/>
      <c r="I1" s="10"/>
      <c r="J1" s="10"/>
      <c r="K1" s="10"/>
    </row>
    <row r="2" spans="1:12" s="1" customFormat="1" ht="18" customHeight="1">
      <c r="A2" s="12" t="s">
        <v>171</v>
      </c>
      <c r="B2" s="13"/>
      <c r="C2" s="12"/>
      <c r="D2" s="12"/>
      <c r="E2" s="12"/>
      <c r="F2" s="12"/>
      <c r="G2" s="13"/>
      <c r="H2" s="14"/>
      <c r="I2" s="13"/>
      <c r="J2" s="13"/>
      <c r="K2" s="13"/>
      <c r="L2" s="45"/>
    </row>
    <row r="3" spans="1:12" s="2" customFormat="1" ht="85.5" customHeight="1">
      <c r="A3" s="15" t="s">
        <v>2</v>
      </c>
      <c r="B3" s="16" t="s">
        <v>3</v>
      </c>
      <c r="C3" s="16" t="s">
        <v>4</v>
      </c>
      <c r="D3" s="17" t="s">
        <v>172</v>
      </c>
      <c r="E3" s="16" t="s">
        <v>5</v>
      </c>
      <c r="F3" s="16" t="s">
        <v>6</v>
      </c>
      <c r="G3" s="18" t="s">
        <v>7</v>
      </c>
      <c r="H3" s="19" t="s">
        <v>21</v>
      </c>
      <c r="I3" s="18" t="s">
        <v>10</v>
      </c>
      <c r="J3" s="46" t="s">
        <v>11</v>
      </c>
      <c r="K3" s="18" t="s">
        <v>12</v>
      </c>
      <c r="L3" s="47"/>
    </row>
    <row r="4" spans="1:11" s="3" customFormat="1" ht="28.5" customHeight="1">
      <c r="A4" s="20" t="s">
        <v>29</v>
      </c>
      <c r="B4" s="21"/>
      <c r="C4" s="22"/>
      <c r="D4" s="22"/>
      <c r="E4" s="22"/>
      <c r="F4" s="22"/>
      <c r="G4" s="23"/>
      <c r="H4" s="24">
        <f>H5+H21</f>
        <v>54663.65</v>
      </c>
      <c r="I4" s="22"/>
      <c r="J4" s="22"/>
      <c r="K4" s="22">
        <v>32007.22</v>
      </c>
    </row>
    <row r="5" spans="1:11" s="3" customFormat="1" ht="28.5" customHeight="1">
      <c r="A5" s="25" t="s">
        <v>173</v>
      </c>
      <c r="B5" s="26"/>
      <c r="C5" s="27"/>
      <c r="D5" s="27"/>
      <c r="E5" s="27"/>
      <c r="F5" s="27"/>
      <c r="G5" s="28"/>
      <c r="H5" s="29">
        <f>SUM(H6:H20)</f>
        <v>43186.9882</v>
      </c>
      <c r="I5" s="27"/>
      <c r="J5" s="27"/>
      <c r="K5" s="27"/>
    </row>
    <row r="6" spans="1:11" s="3" customFormat="1" ht="48.75" customHeight="1">
      <c r="A6" s="30">
        <v>1</v>
      </c>
      <c r="B6" s="30" t="s">
        <v>174</v>
      </c>
      <c r="C6" s="30"/>
      <c r="D6" s="31" t="s">
        <v>175</v>
      </c>
      <c r="E6" s="31"/>
      <c r="F6" s="31"/>
      <c r="G6" s="32" t="s">
        <v>176</v>
      </c>
      <c r="H6" s="33">
        <v>17742.42</v>
      </c>
      <c r="I6" s="30"/>
      <c r="J6" s="30" t="s">
        <v>177</v>
      </c>
      <c r="K6" s="27"/>
    </row>
    <row r="7" spans="1:11" s="3" customFormat="1" ht="48.75" customHeight="1">
      <c r="A7" s="30">
        <v>2</v>
      </c>
      <c r="B7" s="30" t="s">
        <v>178</v>
      </c>
      <c r="C7" s="30"/>
      <c r="D7" s="31" t="s">
        <v>175</v>
      </c>
      <c r="E7" s="31"/>
      <c r="F7" s="31"/>
      <c r="G7" s="32" t="s">
        <v>179</v>
      </c>
      <c r="H7" s="33">
        <v>830.53</v>
      </c>
      <c r="I7" s="30"/>
      <c r="J7" s="30" t="s">
        <v>177</v>
      </c>
      <c r="K7" s="27"/>
    </row>
    <row r="8" spans="1:11" s="3" customFormat="1" ht="72" customHeight="1">
      <c r="A8" s="30">
        <v>3</v>
      </c>
      <c r="B8" s="30" t="s">
        <v>180</v>
      </c>
      <c r="C8" s="30"/>
      <c r="D8" s="31" t="s">
        <v>175</v>
      </c>
      <c r="E8" s="31"/>
      <c r="F8" s="31"/>
      <c r="G8" s="32" t="s">
        <v>181</v>
      </c>
      <c r="H8" s="33">
        <v>2179.31</v>
      </c>
      <c r="I8" s="30"/>
      <c r="J8" s="30" t="s">
        <v>177</v>
      </c>
      <c r="K8" s="27"/>
    </row>
    <row r="9" spans="1:11" s="3" customFormat="1" ht="48.75" customHeight="1">
      <c r="A9" s="30">
        <v>4</v>
      </c>
      <c r="B9" s="30" t="s">
        <v>182</v>
      </c>
      <c r="C9" s="30"/>
      <c r="D9" s="31" t="s">
        <v>175</v>
      </c>
      <c r="E9" s="31"/>
      <c r="F9" s="31"/>
      <c r="G9" s="32" t="s">
        <v>183</v>
      </c>
      <c r="H9" s="33">
        <v>366.26</v>
      </c>
      <c r="I9" s="30"/>
      <c r="J9" s="30" t="s">
        <v>177</v>
      </c>
      <c r="K9" s="27"/>
    </row>
    <row r="10" spans="1:11" s="3" customFormat="1" ht="48.75" customHeight="1">
      <c r="A10" s="30">
        <v>5</v>
      </c>
      <c r="B10" s="30" t="s">
        <v>184</v>
      </c>
      <c r="C10" s="30"/>
      <c r="D10" s="31" t="s">
        <v>175</v>
      </c>
      <c r="E10" s="31"/>
      <c r="F10" s="31"/>
      <c r="G10" s="32" t="s">
        <v>185</v>
      </c>
      <c r="H10" s="33">
        <v>4000</v>
      </c>
      <c r="I10" s="30"/>
      <c r="J10" s="30" t="s">
        <v>186</v>
      </c>
      <c r="K10" s="27"/>
    </row>
    <row r="11" spans="1:11" s="3" customFormat="1" ht="48.75" customHeight="1">
      <c r="A11" s="30">
        <v>6</v>
      </c>
      <c r="B11" s="30" t="s">
        <v>187</v>
      </c>
      <c r="C11" s="30"/>
      <c r="D11" s="31" t="s">
        <v>175</v>
      </c>
      <c r="E11" s="31"/>
      <c r="F11" s="31"/>
      <c r="G11" s="32" t="s">
        <v>188</v>
      </c>
      <c r="H11" s="33">
        <v>656.48</v>
      </c>
      <c r="I11" s="30"/>
      <c r="J11" s="30" t="s">
        <v>186</v>
      </c>
      <c r="K11" s="27"/>
    </row>
    <row r="12" spans="1:11" s="3" customFormat="1" ht="48.75" customHeight="1">
      <c r="A12" s="30">
        <v>7</v>
      </c>
      <c r="B12" s="34" t="s">
        <v>189</v>
      </c>
      <c r="C12" s="30"/>
      <c r="D12" s="31" t="s">
        <v>190</v>
      </c>
      <c r="E12" s="31"/>
      <c r="F12" s="31"/>
      <c r="G12" s="32" t="s">
        <v>191</v>
      </c>
      <c r="H12" s="33">
        <v>230</v>
      </c>
      <c r="I12" s="30"/>
      <c r="J12" s="30" t="s">
        <v>177</v>
      </c>
      <c r="K12" s="27"/>
    </row>
    <row r="13" spans="1:11" s="3" customFormat="1" ht="48.75" customHeight="1">
      <c r="A13" s="30">
        <v>8</v>
      </c>
      <c r="B13" s="30" t="s">
        <v>192</v>
      </c>
      <c r="C13" s="30"/>
      <c r="D13" s="31" t="s">
        <v>193</v>
      </c>
      <c r="E13" s="31"/>
      <c r="F13" s="31"/>
      <c r="G13" s="32" t="s">
        <v>194</v>
      </c>
      <c r="H13" s="33">
        <v>4000</v>
      </c>
      <c r="I13" s="30" t="s">
        <v>195</v>
      </c>
      <c r="J13" s="30" t="s">
        <v>195</v>
      </c>
      <c r="K13" s="27"/>
    </row>
    <row r="14" spans="1:11" s="3" customFormat="1" ht="48.75" customHeight="1">
      <c r="A14" s="30">
        <v>9</v>
      </c>
      <c r="B14" s="30" t="s">
        <v>196</v>
      </c>
      <c r="C14" s="30"/>
      <c r="D14" s="31" t="s">
        <v>193</v>
      </c>
      <c r="E14" s="31"/>
      <c r="F14" s="31"/>
      <c r="G14" s="32" t="s">
        <v>197</v>
      </c>
      <c r="H14" s="35">
        <v>3919.2582</v>
      </c>
      <c r="I14" s="30" t="s">
        <v>195</v>
      </c>
      <c r="J14" s="30" t="s">
        <v>195</v>
      </c>
      <c r="K14" s="27"/>
    </row>
    <row r="15" spans="1:11" s="3" customFormat="1" ht="46.5" customHeight="1">
      <c r="A15" s="30">
        <v>10</v>
      </c>
      <c r="B15" s="30" t="s">
        <v>196</v>
      </c>
      <c r="C15" s="30"/>
      <c r="D15" s="31" t="s">
        <v>198</v>
      </c>
      <c r="E15" s="31"/>
      <c r="F15" s="31"/>
      <c r="G15" s="36" t="s">
        <v>199</v>
      </c>
      <c r="H15" s="33">
        <v>40.75</v>
      </c>
      <c r="I15" s="30" t="s">
        <v>195</v>
      </c>
      <c r="J15" s="30" t="s">
        <v>195</v>
      </c>
      <c r="K15" s="27"/>
    </row>
    <row r="16" spans="1:11" s="3" customFormat="1" ht="24" customHeight="1">
      <c r="A16" s="30">
        <v>11</v>
      </c>
      <c r="B16" s="30" t="s">
        <v>200</v>
      </c>
      <c r="C16" s="30"/>
      <c r="D16" s="31" t="s">
        <v>201</v>
      </c>
      <c r="E16" s="31"/>
      <c r="F16" s="31"/>
      <c r="G16" s="32" t="s">
        <v>202</v>
      </c>
      <c r="H16" s="33">
        <v>284</v>
      </c>
      <c r="I16" s="30" t="s">
        <v>90</v>
      </c>
      <c r="J16" s="30" t="s">
        <v>90</v>
      </c>
      <c r="K16" s="27"/>
    </row>
    <row r="17" spans="1:11" s="4" customFormat="1" ht="48.75" customHeight="1">
      <c r="A17" s="30">
        <v>12</v>
      </c>
      <c r="B17" s="37" t="s">
        <v>203</v>
      </c>
      <c r="C17" s="38"/>
      <c r="D17" s="31" t="s">
        <v>204</v>
      </c>
      <c r="E17" s="39"/>
      <c r="F17" s="31"/>
      <c r="G17" s="40" t="s">
        <v>205</v>
      </c>
      <c r="H17" s="41">
        <v>5913</v>
      </c>
      <c r="I17" s="48" t="s">
        <v>90</v>
      </c>
      <c r="J17" s="48" t="s">
        <v>206</v>
      </c>
      <c r="K17" s="27"/>
    </row>
    <row r="18" spans="1:11" s="4" customFormat="1" ht="48.75" customHeight="1">
      <c r="A18" s="30">
        <v>13</v>
      </c>
      <c r="B18" s="37" t="s">
        <v>207</v>
      </c>
      <c r="C18" s="38"/>
      <c r="D18" s="31" t="s">
        <v>204</v>
      </c>
      <c r="E18" s="39"/>
      <c r="F18" s="31"/>
      <c r="G18" s="40" t="s">
        <v>208</v>
      </c>
      <c r="H18" s="41">
        <v>2650</v>
      </c>
      <c r="I18" s="48" t="s">
        <v>90</v>
      </c>
      <c r="J18" s="48" t="s">
        <v>90</v>
      </c>
      <c r="K18" s="27"/>
    </row>
    <row r="19" spans="1:11" s="5" customFormat="1" ht="48.75" customHeight="1">
      <c r="A19" s="30">
        <v>14</v>
      </c>
      <c r="B19" s="30" t="s">
        <v>209</v>
      </c>
      <c r="C19" s="30"/>
      <c r="D19" s="31" t="s">
        <v>204</v>
      </c>
      <c r="E19" s="30"/>
      <c r="F19" s="30"/>
      <c r="G19" s="32" t="s">
        <v>210</v>
      </c>
      <c r="H19" s="30">
        <v>180.36</v>
      </c>
      <c r="I19" s="30" t="s">
        <v>186</v>
      </c>
      <c r="J19" s="30" t="s">
        <v>186</v>
      </c>
      <c r="K19" s="49"/>
    </row>
    <row r="20" spans="1:11" s="5" customFormat="1" ht="48.75" customHeight="1">
      <c r="A20" s="30">
        <v>15</v>
      </c>
      <c r="B20" s="30" t="s">
        <v>211</v>
      </c>
      <c r="C20" s="30"/>
      <c r="D20" s="31" t="s">
        <v>204</v>
      </c>
      <c r="E20" s="30"/>
      <c r="F20" s="30"/>
      <c r="G20" s="32" t="s">
        <v>212</v>
      </c>
      <c r="H20" s="30">
        <v>194.62</v>
      </c>
      <c r="I20" s="30" t="s">
        <v>90</v>
      </c>
      <c r="J20" s="30" t="s">
        <v>90</v>
      </c>
      <c r="K20" s="49"/>
    </row>
    <row r="21" spans="1:11" s="3" customFormat="1" ht="21.75" customHeight="1">
      <c r="A21" s="25" t="s">
        <v>213</v>
      </c>
      <c r="B21" s="26"/>
      <c r="C21" s="27"/>
      <c r="D21" s="27"/>
      <c r="E21" s="27"/>
      <c r="F21" s="27"/>
      <c r="G21" s="28"/>
      <c r="H21" s="29">
        <f>SUM(H22:H28)</f>
        <v>11476.66</v>
      </c>
      <c r="I21" s="27"/>
      <c r="J21" s="27"/>
      <c r="K21" s="27"/>
    </row>
    <row r="22" spans="1:11" s="3" customFormat="1" ht="33.75" customHeight="1">
      <c r="A22" s="27">
        <v>1</v>
      </c>
      <c r="B22" s="30" t="s">
        <v>214</v>
      </c>
      <c r="C22" s="27" t="s">
        <v>38</v>
      </c>
      <c r="D22" s="27"/>
      <c r="E22" s="30" t="s">
        <v>15</v>
      </c>
      <c r="F22" s="27" t="s">
        <v>215</v>
      </c>
      <c r="G22" s="32" t="s">
        <v>216</v>
      </c>
      <c r="H22" s="41">
        <v>275</v>
      </c>
      <c r="I22" s="27" t="s">
        <v>90</v>
      </c>
      <c r="J22" s="27" t="s">
        <v>90</v>
      </c>
      <c r="K22" s="27"/>
    </row>
    <row r="23" spans="1:11" s="3" customFormat="1" ht="45" customHeight="1">
      <c r="A23" s="27">
        <v>2</v>
      </c>
      <c r="B23" s="30" t="s">
        <v>129</v>
      </c>
      <c r="C23" s="27" t="s">
        <v>14</v>
      </c>
      <c r="D23" s="27"/>
      <c r="E23" s="30" t="s">
        <v>15</v>
      </c>
      <c r="F23" s="27" t="s">
        <v>217</v>
      </c>
      <c r="G23" s="32" t="s">
        <v>218</v>
      </c>
      <c r="H23" s="41">
        <v>2800</v>
      </c>
      <c r="I23" s="27" t="s">
        <v>90</v>
      </c>
      <c r="J23" s="27" t="s">
        <v>90</v>
      </c>
      <c r="K23" s="27"/>
    </row>
    <row r="24" spans="1:11" s="3" customFormat="1" ht="34.5" customHeight="1">
      <c r="A24" s="27">
        <v>3</v>
      </c>
      <c r="B24" s="30" t="s">
        <v>219</v>
      </c>
      <c r="C24" s="27" t="s">
        <v>38</v>
      </c>
      <c r="D24" s="27"/>
      <c r="E24" s="30" t="s">
        <v>15</v>
      </c>
      <c r="F24" s="27" t="s">
        <v>16</v>
      </c>
      <c r="G24" s="32" t="s">
        <v>220</v>
      </c>
      <c r="H24" s="41">
        <v>4426</v>
      </c>
      <c r="I24" s="27" t="s">
        <v>90</v>
      </c>
      <c r="J24" s="27" t="s">
        <v>90</v>
      </c>
      <c r="K24" s="27"/>
    </row>
    <row r="25" spans="1:11" s="3" customFormat="1" ht="30" customHeight="1">
      <c r="A25" s="27">
        <v>4</v>
      </c>
      <c r="B25" s="30" t="s">
        <v>221</v>
      </c>
      <c r="C25" s="27" t="s">
        <v>38</v>
      </c>
      <c r="D25" s="27"/>
      <c r="E25" s="30" t="s">
        <v>15</v>
      </c>
      <c r="F25" s="27" t="s">
        <v>16</v>
      </c>
      <c r="G25" s="32" t="s">
        <v>222</v>
      </c>
      <c r="H25" s="41">
        <v>499</v>
      </c>
      <c r="I25" s="27" t="s">
        <v>90</v>
      </c>
      <c r="J25" s="27" t="s">
        <v>90</v>
      </c>
      <c r="K25" s="27"/>
    </row>
    <row r="26" spans="1:11" s="3" customFormat="1" ht="37.5" customHeight="1">
      <c r="A26" s="27">
        <v>5</v>
      </c>
      <c r="B26" s="30" t="s">
        <v>223</v>
      </c>
      <c r="C26" s="27" t="s">
        <v>14</v>
      </c>
      <c r="D26" s="27"/>
      <c r="E26" s="30" t="s">
        <v>15</v>
      </c>
      <c r="F26" s="30" t="s">
        <v>224</v>
      </c>
      <c r="G26" s="32" t="s">
        <v>225</v>
      </c>
      <c r="H26" s="41">
        <v>2930</v>
      </c>
      <c r="I26" s="27" t="s">
        <v>90</v>
      </c>
      <c r="J26" s="27" t="s">
        <v>90</v>
      </c>
      <c r="K26" s="27"/>
    </row>
    <row r="27" spans="1:11" s="3" customFormat="1" ht="42.75" customHeight="1">
      <c r="A27" s="27">
        <v>6</v>
      </c>
      <c r="B27" s="30" t="s">
        <v>226</v>
      </c>
      <c r="C27" s="27" t="s">
        <v>14</v>
      </c>
      <c r="D27" s="27"/>
      <c r="E27" s="30" t="s">
        <v>15</v>
      </c>
      <c r="F27" s="27" t="s">
        <v>78</v>
      </c>
      <c r="G27" s="32" t="s">
        <v>227</v>
      </c>
      <c r="H27" s="41">
        <v>85</v>
      </c>
      <c r="I27" s="27" t="s">
        <v>90</v>
      </c>
      <c r="J27" s="27" t="s">
        <v>90</v>
      </c>
      <c r="K27" s="27"/>
    </row>
    <row r="28" spans="1:11" s="3" customFormat="1" ht="36" customHeight="1">
      <c r="A28" s="27">
        <v>7</v>
      </c>
      <c r="B28" s="30" t="s">
        <v>228</v>
      </c>
      <c r="C28" s="27" t="s">
        <v>14</v>
      </c>
      <c r="D28" s="27"/>
      <c r="E28" s="30" t="s">
        <v>15</v>
      </c>
      <c r="F28" s="27" t="s">
        <v>215</v>
      </c>
      <c r="G28" s="32" t="s">
        <v>229</v>
      </c>
      <c r="H28" s="33">
        <v>461.66</v>
      </c>
      <c r="I28" s="27" t="s">
        <v>90</v>
      </c>
      <c r="J28" s="30" t="s">
        <v>186</v>
      </c>
      <c r="K28" s="27"/>
    </row>
    <row r="29" spans="1:11" s="3" customFormat="1" ht="12">
      <c r="A29" s="42"/>
      <c r="B29" s="42"/>
      <c r="C29" s="42"/>
      <c r="D29" s="42"/>
      <c r="E29" s="42"/>
      <c r="F29" s="42"/>
      <c r="G29" s="43"/>
      <c r="H29" s="44"/>
      <c r="I29" s="42"/>
      <c r="J29" s="42"/>
      <c r="K29" s="42"/>
    </row>
    <row r="30" spans="1:11" s="3" customFormat="1" ht="12">
      <c r="A30" s="42"/>
      <c r="B30" s="42"/>
      <c r="C30" s="42"/>
      <c r="D30" s="42"/>
      <c r="E30" s="42"/>
      <c r="F30" s="42"/>
      <c r="G30" s="43"/>
      <c r="H30" s="44"/>
      <c r="I30" s="42"/>
      <c r="J30" s="42"/>
      <c r="K30" s="42"/>
    </row>
    <row r="31" spans="1:11" s="3" customFormat="1" ht="12">
      <c r="A31" s="42"/>
      <c r="B31" s="42"/>
      <c r="C31" s="42"/>
      <c r="D31" s="42"/>
      <c r="E31" s="42"/>
      <c r="F31" s="42"/>
      <c r="G31" s="43"/>
      <c r="H31" s="44"/>
      <c r="I31" s="42"/>
      <c r="J31" s="42"/>
      <c r="K31" s="42"/>
    </row>
    <row r="32" spans="1:11" s="3" customFormat="1" ht="12">
      <c r="A32" s="42"/>
      <c r="B32" s="42"/>
      <c r="C32" s="42"/>
      <c r="D32" s="42"/>
      <c r="E32" s="42"/>
      <c r="F32" s="42"/>
      <c r="G32" s="43"/>
      <c r="H32" s="44"/>
      <c r="I32" s="42"/>
      <c r="J32" s="42"/>
      <c r="K32" s="42"/>
    </row>
    <row r="33" spans="1:11" s="3" customFormat="1" ht="12">
      <c r="A33" s="42"/>
      <c r="B33" s="42"/>
      <c r="C33" s="42"/>
      <c r="D33" s="42"/>
      <c r="E33" s="42"/>
      <c r="F33" s="42"/>
      <c r="G33" s="43"/>
      <c r="H33" s="44"/>
      <c r="I33" s="42"/>
      <c r="J33" s="42"/>
      <c r="K33" s="42"/>
    </row>
    <row r="34" spans="1:11" s="3" customFormat="1" ht="12">
      <c r="A34" s="42"/>
      <c r="B34" s="42"/>
      <c r="C34" s="42"/>
      <c r="D34" s="42"/>
      <c r="E34" s="42"/>
      <c r="F34" s="42"/>
      <c r="G34" s="43"/>
      <c r="H34" s="44"/>
      <c r="I34" s="42"/>
      <c r="J34" s="42"/>
      <c r="K34" s="42"/>
    </row>
    <row r="35" spans="1:11" s="3" customFormat="1" ht="12">
      <c r="A35" s="42"/>
      <c r="B35" s="42"/>
      <c r="C35" s="42"/>
      <c r="D35" s="42"/>
      <c r="E35" s="42"/>
      <c r="F35" s="42"/>
      <c r="G35" s="43"/>
      <c r="H35" s="44"/>
      <c r="I35" s="42"/>
      <c r="J35" s="42"/>
      <c r="K35" s="42"/>
    </row>
    <row r="36" spans="1:11" s="3" customFormat="1" ht="12">
      <c r="A36" s="42"/>
      <c r="B36" s="42"/>
      <c r="C36" s="42"/>
      <c r="D36" s="42"/>
      <c r="E36" s="42"/>
      <c r="F36" s="42"/>
      <c r="G36" s="43"/>
      <c r="H36" s="44"/>
      <c r="I36" s="42"/>
      <c r="J36" s="42"/>
      <c r="K36" s="42"/>
    </row>
    <row r="37" spans="1:11" s="3" customFormat="1" ht="12">
      <c r="A37" s="42"/>
      <c r="B37" s="42"/>
      <c r="C37" s="42"/>
      <c r="D37" s="42"/>
      <c r="E37" s="42"/>
      <c r="F37" s="42"/>
      <c r="G37" s="43"/>
      <c r="H37" s="44"/>
      <c r="I37" s="42"/>
      <c r="J37" s="42"/>
      <c r="K37" s="42"/>
    </row>
    <row r="38" spans="1:11" s="3" customFormat="1" ht="12">
      <c r="A38" s="42"/>
      <c r="B38" s="42"/>
      <c r="C38" s="42"/>
      <c r="D38" s="42"/>
      <c r="E38" s="42"/>
      <c r="F38" s="42"/>
      <c r="G38" s="43"/>
      <c r="H38" s="44"/>
      <c r="I38" s="42"/>
      <c r="J38" s="42"/>
      <c r="K38" s="42"/>
    </row>
    <row r="39" spans="1:11" s="3" customFormat="1" ht="12">
      <c r="A39" s="42"/>
      <c r="B39" s="42"/>
      <c r="C39" s="42"/>
      <c r="D39" s="42"/>
      <c r="E39" s="42"/>
      <c r="F39" s="42"/>
      <c r="G39" s="43"/>
      <c r="H39" s="44"/>
      <c r="I39" s="42"/>
      <c r="J39" s="42"/>
      <c r="K39" s="42"/>
    </row>
    <row r="40" spans="1:11" s="3" customFormat="1" ht="12">
      <c r="A40" s="42"/>
      <c r="B40" s="42"/>
      <c r="C40" s="42"/>
      <c r="D40" s="42"/>
      <c r="E40" s="42"/>
      <c r="F40" s="42"/>
      <c r="G40" s="43"/>
      <c r="H40" s="44"/>
      <c r="I40" s="42"/>
      <c r="J40" s="42"/>
      <c r="K40" s="42"/>
    </row>
    <row r="41" spans="1:11" s="3" customFormat="1" ht="12">
      <c r="A41" s="42"/>
      <c r="B41" s="42"/>
      <c r="C41" s="42"/>
      <c r="D41" s="42"/>
      <c r="E41" s="42"/>
      <c r="F41" s="42"/>
      <c r="G41" s="43"/>
      <c r="H41" s="44"/>
      <c r="I41" s="42"/>
      <c r="J41" s="42"/>
      <c r="K41" s="42"/>
    </row>
    <row r="42" spans="1:11" s="3" customFormat="1" ht="12">
      <c r="A42" s="42"/>
      <c r="B42" s="42"/>
      <c r="C42" s="42"/>
      <c r="D42" s="42"/>
      <c r="E42" s="42"/>
      <c r="F42" s="42"/>
      <c r="G42" s="43"/>
      <c r="H42" s="44"/>
      <c r="I42" s="42"/>
      <c r="J42" s="42"/>
      <c r="K42" s="42"/>
    </row>
    <row r="43" spans="1:11" s="3" customFormat="1" ht="12">
      <c r="A43" s="42"/>
      <c r="B43" s="42"/>
      <c r="C43" s="42"/>
      <c r="D43" s="42"/>
      <c r="E43" s="42"/>
      <c r="F43" s="42"/>
      <c r="G43" s="43"/>
      <c r="H43" s="44"/>
      <c r="I43" s="42"/>
      <c r="J43" s="42"/>
      <c r="K43" s="42"/>
    </row>
    <row r="44" spans="1:11" s="3" customFormat="1" ht="12">
      <c r="A44" s="42"/>
      <c r="B44" s="42"/>
      <c r="C44" s="42"/>
      <c r="D44" s="42"/>
      <c r="E44" s="42"/>
      <c r="F44" s="42"/>
      <c r="G44" s="43"/>
      <c r="H44" s="44"/>
      <c r="I44" s="42"/>
      <c r="J44" s="42"/>
      <c r="K44" s="42"/>
    </row>
    <row r="45" spans="1:11" s="3" customFormat="1" ht="12">
      <c r="A45" s="42"/>
      <c r="B45" s="42"/>
      <c r="C45" s="42"/>
      <c r="D45" s="42"/>
      <c r="E45" s="42"/>
      <c r="F45" s="42"/>
      <c r="G45" s="43"/>
      <c r="H45" s="44"/>
      <c r="I45" s="42"/>
      <c r="J45" s="42"/>
      <c r="K45" s="42"/>
    </row>
    <row r="46" spans="1:11" s="3" customFormat="1" ht="12">
      <c r="A46" s="42"/>
      <c r="B46" s="42"/>
      <c r="C46" s="42"/>
      <c r="D46" s="42"/>
      <c r="E46" s="42"/>
      <c r="F46" s="42"/>
      <c r="G46" s="43"/>
      <c r="H46" s="44"/>
      <c r="I46" s="42"/>
      <c r="J46" s="42"/>
      <c r="K46" s="42"/>
    </row>
    <row r="47" spans="1:11" s="3" customFormat="1" ht="12">
      <c r="A47" s="42"/>
      <c r="B47" s="42"/>
      <c r="C47" s="42"/>
      <c r="D47" s="42"/>
      <c r="E47" s="42"/>
      <c r="F47" s="42"/>
      <c r="G47" s="43"/>
      <c r="H47" s="44"/>
      <c r="I47" s="42"/>
      <c r="J47" s="42"/>
      <c r="K47" s="42"/>
    </row>
    <row r="48" spans="1:11" s="3" customFormat="1" ht="12">
      <c r="A48" s="42"/>
      <c r="B48" s="42"/>
      <c r="C48" s="42"/>
      <c r="D48" s="42"/>
      <c r="E48" s="42"/>
      <c r="F48" s="42"/>
      <c r="G48" s="43"/>
      <c r="H48" s="44"/>
      <c r="I48" s="42"/>
      <c r="J48" s="42"/>
      <c r="K48" s="42"/>
    </row>
    <row r="49" spans="1:11" s="3" customFormat="1" ht="12">
      <c r="A49" s="42"/>
      <c r="B49" s="42"/>
      <c r="C49" s="42"/>
      <c r="D49" s="42"/>
      <c r="E49" s="42"/>
      <c r="F49" s="42"/>
      <c r="G49" s="43"/>
      <c r="H49" s="44"/>
      <c r="I49" s="42"/>
      <c r="J49" s="42"/>
      <c r="K49" s="42"/>
    </row>
    <row r="50" spans="1:11" s="3" customFormat="1" ht="12">
      <c r="A50" s="42"/>
      <c r="B50" s="42"/>
      <c r="C50" s="42"/>
      <c r="D50" s="42"/>
      <c r="E50" s="42"/>
      <c r="F50" s="42"/>
      <c r="G50" s="43"/>
      <c r="H50" s="44"/>
      <c r="I50" s="42"/>
      <c r="J50" s="42"/>
      <c r="K50" s="42"/>
    </row>
    <row r="51" spans="1:11" s="3" customFormat="1" ht="12">
      <c r="A51" s="42"/>
      <c r="B51" s="42"/>
      <c r="C51" s="42"/>
      <c r="D51" s="42"/>
      <c r="E51" s="42"/>
      <c r="F51" s="42"/>
      <c r="G51" s="43"/>
      <c r="H51" s="44"/>
      <c r="I51" s="42"/>
      <c r="J51" s="42"/>
      <c r="K51" s="42"/>
    </row>
    <row r="52" spans="1:11" s="3" customFormat="1" ht="12">
      <c r="A52" s="42"/>
      <c r="B52" s="42"/>
      <c r="C52" s="42"/>
      <c r="D52" s="42"/>
      <c r="E52" s="42"/>
      <c r="F52" s="42"/>
      <c r="G52" s="43"/>
      <c r="H52" s="44"/>
      <c r="I52" s="42"/>
      <c r="J52" s="42"/>
      <c r="K52" s="42"/>
    </row>
    <row r="53" spans="1:11" s="3" customFormat="1" ht="12">
      <c r="A53" s="42"/>
      <c r="B53" s="42"/>
      <c r="C53" s="42"/>
      <c r="D53" s="42"/>
      <c r="E53" s="42"/>
      <c r="F53" s="42"/>
      <c r="G53" s="43"/>
      <c r="H53" s="44"/>
      <c r="I53" s="42"/>
      <c r="J53" s="42"/>
      <c r="K53" s="42"/>
    </row>
    <row r="54" spans="1:11" s="3" customFormat="1" ht="12">
      <c r="A54" s="42"/>
      <c r="B54" s="42"/>
      <c r="C54" s="42"/>
      <c r="D54" s="42"/>
      <c r="E54" s="42"/>
      <c r="F54" s="42"/>
      <c r="G54" s="43"/>
      <c r="H54" s="44"/>
      <c r="I54" s="42"/>
      <c r="J54" s="42"/>
      <c r="K54" s="42"/>
    </row>
    <row r="55" spans="1:11" s="3" customFormat="1" ht="12">
      <c r="A55" s="42"/>
      <c r="B55" s="42"/>
      <c r="C55" s="42"/>
      <c r="D55" s="42"/>
      <c r="E55" s="42"/>
      <c r="F55" s="42"/>
      <c r="G55" s="43"/>
      <c r="H55" s="44"/>
      <c r="I55" s="42"/>
      <c r="J55" s="42"/>
      <c r="K55" s="42"/>
    </row>
    <row r="56" spans="1:11" s="3" customFormat="1" ht="12">
      <c r="A56" s="42"/>
      <c r="B56" s="42"/>
      <c r="C56" s="42"/>
      <c r="D56" s="42"/>
      <c r="E56" s="42"/>
      <c r="F56" s="42"/>
      <c r="G56" s="43"/>
      <c r="H56" s="44"/>
      <c r="I56" s="42"/>
      <c r="J56" s="42"/>
      <c r="K56" s="42"/>
    </row>
    <row r="57" spans="1:11" s="3" customFormat="1" ht="12">
      <c r="A57" s="42"/>
      <c r="B57" s="42"/>
      <c r="C57" s="42"/>
      <c r="D57" s="42"/>
      <c r="E57" s="42"/>
      <c r="F57" s="42"/>
      <c r="G57" s="43"/>
      <c r="H57" s="44"/>
      <c r="I57" s="42"/>
      <c r="J57" s="42"/>
      <c r="K57" s="42"/>
    </row>
    <row r="58" spans="1:11" s="3" customFormat="1" ht="12">
      <c r="A58" s="42"/>
      <c r="B58" s="42"/>
      <c r="C58" s="42"/>
      <c r="D58" s="42"/>
      <c r="E58" s="42"/>
      <c r="F58" s="42"/>
      <c r="G58" s="43"/>
      <c r="H58" s="44"/>
      <c r="I58" s="42"/>
      <c r="J58" s="42"/>
      <c r="K58" s="42"/>
    </row>
    <row r="59" spans="1:11" s="3" customFormat="1" ht="12">
      <c r="A59" s="42"/>
      <c r="B59" s="42"/>
      <c r="C59" s="42"/>
      <c r="D59" s="42"/>
      <c r="E59" s="42"/>
      <c r="F59" s="42"/>
      <c r="G59" s="43"/>
      <c r="H59" s="44"/>
      <c r="I59" s="42"/>
      <c r="J59" s="42"/>
      <c r="K59" s="42"/>
    </row>
    <row r="60" spans="1:11" s="3" customFormat="1" ht="12">
      <c r="A60" s="42"/>
      <c r="B60" s="42"/>
      <c r="C60" s="42"/>
      <c r="D60" s="42"/>
      <c r="E60" s="42"/>
      <c r="F60" s="42"/>
      <c r="G60" s="43"/>
      <c r="H60" s="44"/>
      <c r="I60" s="42"/>
      <c r="J60" s="42"/>
      <c r="K60" s="42"/>
    </row>
    <row r="61" spans="1:11" s="3" customFormat="1" ht="12">
      <c r="A61" s="42"/>
      <c r="B61" s="42"/>
      <c r="C61" s="42"/>
      <c r="D61" s="42"/>
      <c r="E61" s="42"/>
      <c r="F61" s="42"/>
      <c r="G61" s="43"/>
      <c r="H61" s="44"/>
      <c r="I61" s="42"/>
      <c r="J61" s="42"/>
      <c r="K61" s="42"/>
    </row>
    <row r="62" spans="1:11" s="3" customFormat="1" ht="12">
      <c r="A62" s="42"/>
      <c r="B62" s="42"/>
      <c r="C62" s="42"/>
      <c r="D62" s="42"/>
      <c r="E62" s="42"/>
      <c r="F62" s="42"/>
      <c r="G62" s="43"/>
      <c r="H62" s="44"/>
      <c r="I62" s="42"/>
      <c r="J62" s="42"/>
      <c r="K62" s="42"/>
    </row>
    <row r="63" spans="1:11" s="3" customFormat="1" ht="12">
      <c r="A63" s="42"/>
      <c r="B63" s="42"/>
      <c r="C63" s="42"/>
      <c r="D63" s="42"/>
      <c r="E63" s="42"/>
      <c r="F63" s="42"/>
      <c r="G63" s="43"/>
      <c r="H63" s="44"/>
      <c r="I63" s="42"/>
      <c r="J63" s="42"/>
      <c r="K63" s="42"/>
    </row>
    <row r="64" spans="1:11" s="3" customFormat="1" ht="12">
      <c r="A64" s="42"/>
      <c r="B64" s="42"/>
      <c r="C64" s="42"/>
      <c r="D64" s="42"/>
      <c r="E64" s="42"/>
      <c r="F64" s="42"/>
      <c r="G64" s="43"/>
      <c r="H64" s="44"/>
      <c r="I64" s="42"/>
      <c r="J64" s="42"/>
      <c r="K64" s="42"/>
    </row>
    <row r="65" spans="1:11" s="3" customFormat="1" ht="12">
      <c r="A65" s="42"/>
      <c r="B65" s="42"/>
      <c r="C65" s="42"/>
      <c r="D65" s="42"/>
      <c r="E65" s="42"/>
      <c r="F65" s="42"/>
      <c r="G65" s="43"/>
      <c r="H65" s="44"/>
      <c r="I65" s="42"/>
      <c r="J65" s="42"/>
      <c r="K65" s="42"/>
    </row>
    <row r="66" spans="1:11" s="3" customFormat="1" ht="12">
      <c r="A66" s="42"/>
      <c r="B66" s="42"/>
      <c r="C66" s="42"/>
      <c r="D66" s="42"/>
      <c r="E66" s="42"/>
      <c r="F66" s="42"/>
      <c r="G66" s="43"/>
      <c r="H66" s="44"/>
      <c r="I66" s="42"/>
      <c r="J66" s="42"/>
      <c r="K66" s="42"/>
    </row>
    <row r="67" spans="1:11" s="3" customFormat="1" ht="12">
      <c r="A67" s="42"/>
      <c r="B67" s="42"/>
      <c r="C67" s="42"/>
      <c r="D67" s="42"/>
      <c r="E67" s="42"/>
      <c r="F67" s="42"/>
      <c r="G67" s="43"/>
      <c r="H67" s="44"/>
      <c r="I67" s="42"/>
      <c r="J67" s="42"/>
      <c r="K67" s="42"/>
    </row>
    <row r="68" spans="1:11" s="3" customFormat="1" ht="12">
      <c r="A68" s="42"/>
      <c r="B68" s="42"/>
      <c r="C68" s="42"/>
      <c r="D68" s="42"/>
      <c r="E68" s="42"/>
      <c r="F68" s="42"/>
      <c r="G68" s="43"/>
      <c r="H68" s="44"/>
      <c r="I68" s="42"/>
      <c r="J68" s="42"/>
      <c r="K68" s="42"/>
    </row>
    <row r="69" spans="1:11" s="3" customFormat="1" ht="12">
      <c r="A69" s="42"/>
      <c r="B69" s="42"/>
      <c r="C69" s="42"/>
      <c r="D69" s="42"/>
      <c r="E69" s="42"/>
      <c r="F69" s="42"/>
      <c r="G69" s="43"/>
      <c r="H69" s="44"/>
      <c r="I69" s="42"/>
      <c r="J69" s="42"/>
      <c r="K69" s="42"/>
    </row>
    <row r="70" spans="1:11" s="3" customFormat="1" ht="12">
      <c r="A70" s="42"/>
      <c r="B70" s="42"/>
      <c r="C70" s="42"/>
      <c r="D70" s="42"/>
      <c r="E70" s="42"/>
      <c r="F70" s="42"/>
      <c r="G70" s="43"/>
      <c r="H70" s="44"/>
      <c r="I70" s="42"/>
      <c r="J70" s="42"/>
      <c r="K70" s="42"/>
    </row>
    <row r="71" spans="1:11" s="3" customFormat="1" ht="12">
      <c r="A71" s="42"/>
      <c r="B71" s="42"/>
      <c r="C71" s="42"/>
      <c r="D71" s="42"/>
      <c r="E71" s="42"/>
      <c r="F71" s="42"/>
      <c r="G71" s="43"/>
      <c r="H71" s="44"/>
      <c r="I71" s="42"/>
      <c r="J71" s="42"/>
      <c r="K71" s="42"/>
    </row>
    <row r="72" spans="1:11" s="3" customFormat="1" ht="12">
      <c r="A72" s="42"/>
      <c r="B72" s="42"/>
      <c r="C72" s="42"/>
      <c r="D72" s="42"/>
      <c r="E72" s="42"/>
      <c r="F72" s="42"/>
      <c r="G72" s="43"/>
      <c r="H72" s="44"/>
      <c r="I72" s="42"/>
      <c r="J72" s="42"/>
      <c r="K72" s="42"/>
    </row>
    <row r="73" spans="1:11" s="3" customFormat="1" ht="12">
      <c r="A73" s="42"/>
      <c r="B73" s="42"/>
      <c r="C73" s="42"/>
      <c r="D73" s="42"/>
      <c r="E73" s="42"/>
      <c r="F73" s="42"/>
      <c r="G73" s="43"/>
      <c r="H73" s="44"/>
      <c r="I73" s="42"/>
      <c r="J73" s="42"/>
      <c r="K73" s="42"/>
    </row>
    <row r="74" spans="1:11" s="3" customFormat="1" ht="12">
      <c r="A74" s="42"/>
      <c r="B74" s="42"/>
      <c r="C74" s="42"/>
      <c r="D74" s="42"/>
      <c r="E74" s="42"/>
      <c r="F74" s="42"/>
      <c r="G74" s="43"/>
      <c r="H74" s="44"/>
      <c r="I74" s="42"/>
      <c r="J74" s="42"/>
      <c r="K74" s="42"/>
    </row>
    <row r="75" spans="1:11" s="3" customFormat="1" ht="12">
      <c r="A75" s="42"/>
      <c r="B75" s="42"/>
      <c r="C75" s="42"/>
      <c r="D75" s="42"/>
      <c r="E75" s="42"/>
      <c r="F75" s="42"/>
      <c r="G75" s="43"/>
      <c r="H75" s="44"/>
      <c r="I75" s="42"/>
      <c r="J75" s="42"/>
      <c r="K75" s="42"/>
    </row>
    <row r="76" spans="1:11" s="3" customFormat="1" ht="12">
      <c r="A76" s="42"/>
      <c r="B76" s="42"/>
      <c r="C76" s="42"/>
      <c r="D76" s="42"/>
      <c r="E76" s="42"/>
      <c r="F76" s="42"/>
      <c r="G76" s="43"/>
      <c r="H76" s="44"/>
      <c r="I76" s="42"/>
      <c r="J76" s="42"/>
      <c r="K76" s="42"/>
    </row>
    <row r="77" spans="1:11" s="3" customFormat="1" ht="12">
      <c r="A77" s="42"/>
      <c r="B77" s="42"/>
      <c r="C77" s="42"/>
      <c r="D77" s="42"/>
      <c r="E77" s="42"/>
      <c r="F77" s="42"/>
      <c r="G77" s="43"/>
      <c r="H77" s="44"/>
      <c r="I77" s="42"/>
      <c r="J77" s="42"/>
      <c r="K77" s="42"/>
    </row>
    <row r="78" spans="1:11" s="3" customFormat="1" ht="12">
      <c r="A78" s="42"/>
      <c r="B78" s="42"/>
      <c r="C78" s="42"/>
      <c r="D78" s="42"/>
      <c r="E78" s="42"/>
      <c r="F78" s="42"/>
      <c r="G78" s="43"/>
      <c r="H78" s="44"/>
      <c r="I78" s="42"/>
      <c r="J78" s="42"/>
      <c r="K78" s="42"/>
    </row>
    <row r="79" spans="1:11" s="3" customFormat="1" ht="12">
      <c r="A79" s="42"/>
      <c r="B79" s="42"/>
      <c r="C79" s="42"/>
      <c r="D79" s="42"/>
      <c r="E79" s="42"/>
      <c r="F79" s="42"/>
      <c r="G79" s="43"/>
      <c r="H79" s="44"/>
      <c r="I79" s="42"/>
      <c r="J79" s="42"/>
      <c r="K79" s="42"/>
    </row>
    <row r="80" spans="1:11" s="3" customFormat="1" ht="12">
      <c r="A80" s="42"/>
      <c r="B80" s="42"/>
      <c r="C80" s="42"/>
      <c r="D80" s="42"/>
      <c r="E80" s="42"/>
      <c r="F80" s="42"/>
      <c r="G80" s="43"/>
      <c r="H80" s="44"/>
      <c r="I80" s="42"/>
      <c r="J80" s="42"/>
      <c r="K80" s="42"/>
    </row>
    <row r="81" spans="1:11" s="3" customFormat="1" ht="12">
      <c r="A81" s="42"/>
      <c r="B81" s="42"/>
      <c r="C81" s="42"/>
      <c r="D81" s="42"/>
      <c r="E81" s="42"/>
      <c r="F81" s="42"/>
      <c r="G81" s="43"/>
      <c r="H81" s="44"/>
      <c r="I81" s="42"/>
      <c r="J81" s="42"/>
      <c r="K81" s="42"/>
    </row>
    <row r="82" spans="1:11" s="3" customFormat="1" ht="12">
      <c r="A82" s="42"/>
      <c r="B82" s="42"/>
      <c r="C82" s="42"/>
      <c r="D82" s="42"/>
      <c r="E82" s="42"/>
      <c r="F82" s="42"/>
      <c r="G82" s="43"/>
      <c r="H82" s="44"/>
      <c r="I82" s="42"/>
      <c r="J82" s="42"/>
      <c r="K82" s="42"/>
    </row>
    <row r="83" spans="1:11" s="3" customFormat="1" ht="12">
      <c r="A83" s="42"/>
      <c r="B83" s="42"/>
      <c r="C83" s="42"/>
      <c r="D83" s="42"/>
      <c r="E83" s="42"/>
      <c r="F83" s="42"/>
      <c r="G83" s="43"/>
      <c r="H83" s="44"/>
      <c r="I83" s="42"/>
      <c r="J83" s="42"/>
      <c r="K83" s="42"/>
    </row>
    <row r="84" spans="1:11" s="3" customFormat="1" ht="12">
      <c r="A84" s="42"/>
      <c r="B84" s="42"/>
      <c r="C84" s="42"/>
      <c r="D84" s="42"/>
      <c r="E84" s="42"/>
      <c r="F84" s="42"/>
      <c r="G84" s="43"/>
      <c r="H84" s="44"/>
      <c r="I84" s="42"/>
      <c r="J84" s="42"/>
      <c r="K84" s="42"/>
    </row>
    <row r="85" spans="1:11" s="3" customFormat="1" ht="12">
      <c r="A85" s="42"/>
      <c r="B85" s="42"/>
      <c r="C85" s="42"/>
      <c r="D85" s="42"/>
      <c r="E85" s="42"/>
      <c r="F85" s="42"/>
      <c r="G85" s="43"/>
      <c r="H85" s="44"/>
      <c r="I85" s="42"/>
      <c r="J85" s="42"/>
      <c r="K85" s="42"/>
    </row>
    <row r="86" spans="1:11" s="3" customFormat="1" ht="12">
      <c r="A86" s="42"/>
      <c r="B86" s="42"/>
      <c r="C86" s="42"/>
      <c r="D86" s="42"/>
      <c r="E86" s="42"/>
      <c r="F86" s="42"/>
      <c r="G86" s="43"/>
      <c r="H86" s="44"/>
      <c r="I86" s="42"/>
      <c r="J86" s="42"/>
      <c r="K86" s="42"/>
    </row>
    <row r="87" spans="1:11" s="3" customFormat="1" ht="12">
      <c r="A87" s="42"/>
      <c r="B87" s="42"/>
      <c r="C87" s="42"/>
      <c r="D87" s="42"/>
      <c r="E87" s="42"/>
      <c r="F87" s="42"/>
      <c r="G87" s="43"/>
      <c r="H87" s="44"/>
      <c r="I87" s="42"/>
      <c r="J87" s="42"/>
      <c r="K87" s="42"/>
    </row>
    <row r="88" spans="1:11" s="3" customFormat="1" ht="12">
      <c r="A88" s="42"/>
      <c r="B88" s="42"/>
      <c r="C88" s="42"/>
      <c r="D88" s="42"/>
      <c r="E88" s="42"/>
      <c r="F88" s="42"/>
      <c r="G88" s="43"/>
      <c r="H88" s="44"/>
      <c r="I88" s="42"/>
      <c r="J88" s="42"/>
      <c r="K88" s="42"/>
    </row>
    <row r="89" spans="1:11" s="3" customFormat="1" ht="12">
      <c r="A89" s="42"/>
      <c r="B89" s="42"/>
      <c r="C89" s="42"/>
      <c r="D89" s="42"/>
      <c r="E89" s="42"/>
      <c r="F89" s="42"/>
      <c r="G89" s="43"/>
      <c r="H89" s="44"/>
      <c r="I89" s="42"/>
      <c r="J89" s="42"/>
      <c r="K89" s="42"/>
    </row>
  </sheetData>
  <sheetProtection/>
  <mergeCells count="5">
    <mergeCell ref="A1:K1"/>
    <mergeCell ref="I2:K2"/>
    <mergeCell ref="A4:B4"/>
    <mergeCell ref="A5:B5"/>
    <mergeCell ref="A21:B21"/>
  </mergeCells>
  <printOptions horizontalCentered="1"/>
  <pageMargins left="0.43000000000000005" right="0.47" top="0.39" bottom="0.31" header="0" footer="0"/>
  <pageSetup fitToHeight="0" fitToWidth="1" horizontalDpi="600" verticalDpi="600" orientation="landscape" paperSize="8" scale="90"/>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宝宝</cp:lastModifiedBy>
  <cp:lastPrinted>2018-06-21T01:15:14Z</cp:lastPrinted>
  <dcterms:created xsi:type="dcterms:W3CDTF">1996-12-17T01:32:42Z</dcterms:created>
  <dcterms:modified xsi:type="dcterms:W3CDTF">2021-08-06T05:47:26Z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D92FD92087DE4E5692E35CA587418D6D</vt:lpwstr>
  </property>
</Properties>
</file>